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0" windowWidth="20490" windowHeight="8085" firstSheet="12" activeTab="14"/>
  </bookViews>
  <sheets>
    <sheet name="Pollock" sheetId="2" r:id="rId1"/>
    <sheet name="Rockfish Program Allocations" sheetId="15" r:id="rId2"/>
    <sheet name="Pacific Cod" sheetId="3" r:id="rId3"/>
    <sheet name="Sablefish" sheetId="4" r:id="rId4"/>
    <sheet name="Arrowtooth" sheetId="5" r:id="rId5"/>
    <sheet name="Shallow-Water Flatfish" sheetId="6" r:id="rId6"/>
    <sheet name="Deep-Water Flatfish" sheetId="7" r:id="rId7"/>
    <sheet name="Rex Sole" sheetId="8" r:id="rId8"/>
    <sheet name="Rockfish WG" sheetId="1" r:id="rId9"/>
    <sheet name="Rockfish WY" sheetId="12" r:id="rId10"/>
    <sheet name="Secondary Rockfish" sheetId="13" r:id="rId11"/>
    <sheet name="Longnose skates" sheetId="14" r:id="rId12"/>
    <sheet name="Halibut PSC annual" sheetId="17" r:id="rId13"/>
    <sheet name="Halibut PSC alts with reduction" sheetId="10" r:id="rId14"/>
    <sheet name="Chinook PSC annual" sheetId="18" r:id="rId15"/>
    <sheet name=" Chinook PSC alts by fishery" sheetId="11" r:id="rId16"/>
    <sheet name="PSC" sheetId="9" state="hidden" r:id="rId17"/>
  </sheets>
  <calcPr calcId="145621"/>
</workbook>
</file>

<file path=xl/calcChain.xml><?xml version="1.0" encoding="utf-8"?>
<calcChain xmlns="http://schemas.openxmlformats.org/spreadsheetml/2006/main">
  <c r="J16" i="17" l="1"/>
  <c r="I16" i="17"/>
  <c r="H16" i="17"/>
  <c r="E16" i="17"/>
  <c r="J15" i="17"/>
  <c r="I15" i="17"/>
  <c r="H15" i="17"/>
  <c r="E15" i="17"/>
  <c r="J14" i="17"/>
  <c r="I14" i="17"/>
  <c r="H14" i="17"/>
  <c r="E14" i="17"/>
  <c r="J13" i="17"/>
  <c r="I13" i="17"/>
  <c r="H13" i="17"/>
  <c r="E13" i="17"/>
  <c r="J12" i="17"/>
  <c r="I12" i="17"/>
  <c r="H12" i="17"/>
  <c r="E12" i="17"/>
  <c r="J11" i="17"/>
  <c r="I11" i="17"/>
  <c r="H11" i="17"/>
  <c r="E11" i="17"/>
  <c r="J10" i="17"/>
  <c r="I10" i="17"/>
  <c r="H10" i="17"/>
  <c r="E10" i="17"/>
  <c r="J9" i="17"/>
  <c r="I9" i="17"/>
  <c r="H9" i="17"/>
  <c r="E9" i="17"/>
  <c r="J8" i="17"/>
  <c r="I8" i="17"/>
  <c r="H8" i="17"/>
  <c r="E8" i="17"/>
  <c r="J7" i="17"/>
  <c r="I7" i="17"/>
  <c r="H7" i="17"/>
  <c r="E7" i="17"/>
  <c r="J6" i="17"/>
  <c r="I6" i="17"/>
  <c r="H6" i="17"/>
  <c r="E6" i="17"/>
  <c r="J5" i="17"/>
  <c r="I5" i="17"/>
  <c r="H5" i="17"/>
  <c r="E5" i="17"/>
  <c r="K6" i="17" l="1"/>
  <c r="K19" i="17" s="1"/>
  <c r="K7" i="17"/>
  <c r="H20" i="17" s="1"/>
  <c r="K8" i="17"/>
  <c r="G21" i="17" s="1"/>
  <c r="K12" i="17"/>
  <c r="C25" i="17" s="1"/>
  <c r="K15" i="17"/>
  <c r="H28" i="17" s="1"/>
  <c r="K16" i="17"/>
  <c r="K29" i="17" s="1"/>
  <c r="E21" i="17"/>
  <c r="D25" i="17"/>
  <c r="F28" i="17"/>
  <c r="K14" i="17"/>
  <c r="E27" i="17" s="1"/>
  <c r="K11" i="17"/>
  <c r="E24" i="17" s="1"/>
  <c r="K5" i="17"/>
  <c r="H18" i="17" s="1"/>
  <c r="K9" i="17"/>
  <c r="H22" i="17" s="1"/>
  <c r="K13" i="17"/>
  <c r="H26" i="17" s="1"/>
  <c r="K10" i="17"/>
  <c r="E23" i="17" s="1"/>
  <c r="G17" i="15"/>
  <c r="G16" i="15"/>
  <c r="G15" i="15"/>
  <c r="G14" i="15"/>
  <c r="G13" i="15"/>
  <c r="E17" i="15"/>
  <c r="E16" i="15"/>
  <c r="E15" i="15"/>
  <c r="E14" i="15"/>
  <c r="E13" i="15"/>
  <c r="F7" i="15"/>
  <c r="F6" i="15"/>
  <c r="F5" i="15"/>
  <c r="H7" i="3"/>
  <c r="G7" i="3"/>
  <c r="I7" i="3" s="1"/>
  <c r="G20" i="17" l="1"/>
  <c r="H19" i="17"/>
  <c r="F19" i="17"/>
  <c r="K28" i="17"/>
  <c r="C19" i="17"/>
  <c r="F21" i="17"/>
  <c r="C29" i="17"/>
  <c r="K21" i="17"/>
  <c r="K20" i="17"/>
  <c r="G29" i="17"/>
  <c r="C28" i="17"/>
  <c r="I28" i="17" s="1"/>
  <c r="D28" i="17"/>
  <c r="H29" i="17"/>
  <c r="D29" i="17"/>
  <c r="J29" i="17" s="1"/>
  <c r="D19" i="17"/>
  <c r="E28" i="17"/>
  <c r="E19" i="17"/>
  <c r="G28" i="17"/>
  <c r="C20" i="17"/>
  <c r="F29" i="17"/>
  <c r="I29" i="17" s="1"/>
  <c r="G25" i="17"/>
  <c r="J25" i="17" s="1"/>
  <c r="G19" i="17"/>
  <c r="H24" i="17"/>
  <c r="F25" i="17"/>
  <c r="I25" i="17" s="1"/>
  <c r="K25" i="17"/>
  <c r="H21" i="17"/>
  <c r="E25" i="17"/>
  <c r="C21" i="17"/>
  <c r="E20" i="17"/>
  <c r="F20" i="17"/>
  <c r="D20" i="17"/>
  <c r="H25" i="17"/>
  <c r="E29" i="17"/>
  <c r="D21" i="17"/>
  <c r="J21" i="17" s="1"/>
  <c r="F22" i="17"/>
  <c r="D22" i="17"/>
  <c r="E22" i="17"/>
  <c r="K22" i="17"/>
  <c r="G22" i="17"/>
  <c r="C22" i="17"/>
  <c r="E18" i="17"/>
  <c r="K18" i="17"/>
  <c r="G18" i="17"/>
  <c r="C18" i="17"/>
  <c r="F18" i="17"/>
  <c r="D18" i="17"/>
  <c r="H27" i="17"/>
  <c r="H23" i="17"/>
  <c r="F26" i="17"/>
  <c r="E26" i="17"/>
  <c r="K26" i="17"/>
  <c r="G26" i="17"/>
  <c r="C26" i="17"/>
  <c r="I26" i="17" s="1"/>
  <c r="D26" i="17"/>
  <c r="D24" i="17"/>
  <c r="K24" i="17"/>
  <c r="G24" i="17"/>
  <c r="C24" i="17"/>
  <c r="F24" i="17"/>
  <c r="G23" i="17"/>
  <c r="D23" i="17"/>
  <c r="F23" i="17"/>
  <c r="K23" i="17"/>
  <c r="C23" i="17"/>
  <c r="D27" i="17"/>
  <c r="K27" i="17"/>
  <c r="C27" i="17"/>
  <c r="F27" i="17"/>
  <c r="G27" i="17"/>
  <c r="D48" i="11"/>
  <c r="E48" i="11" s="1"/>
  <c r="H48" i="11" s="1"/>
  <c r="D47" i="11"/>
  <c r="G47" i="11" s="1"/>
  <c r="D46" i="11"/>
  <c r="E46" i="11" s="1"/>
  <c r="H46" i="11" s="1"/>
  <c r="D40" i="11"/>
  <c r="E39" i="11"/>
  <c r="E40" i="11" s="1"/>
  <c r="D34" i="11"/>
  <c r="D33" i="11"/>
  <c r="D32" i="11"/>
  <c r="E32" i="11" s="1"/>
  <c r="G46" i="11" l="1"/>
  <c r="J24" i="17"/>
  <c r="J19" i="17"/>
  <c r="I19" i="17"/>
  <c r="I21" i="17"/>
  <c r="J28" i="17"/>
  <c r="J20" i="17"/>
  <c r="I20" i="17"/>
  <c r="J23" i="17"/>
  <c r="I23" i="17"/>
  <c r="I27" i="17"/>
  <c r="J27" i="17"/>
  <c r="I24" i="17"/>
  <c r="J26" i="17"/>
  <c r="J18" i="17"/>
  <c r="I18" i="17"/>
  <c r="I22" i="17"/>
  <c r="J22" i="17"/>
  <c r="G48" i="11"/>
  <c r="E47" i="11"/>
  <c r="H47" i="11" s="1"/>
  <c r="E34" i="11"/>
  <c r="E33" i="11"/>
</calcChain>
</file>

<file path=xl/sharedStrings.xml><?xml version="1.0" encoding="utf-8"?>
<sst xmlns="http://schemas.openxmlformats.org/spreadsheetml/2006/main" count="2085" uniqueCount="158">
  <si>
    <t>Allocation Species</t>
  </si>
  <si>
    <t>Total</t>
  </si>
  <si>
    <t>Retained  Catch</t>
  </si>
  <si>
    <t xml:space="preserve">Year </t>
  </si>
  <si>
    <t>ABC</t>
  </si>
  <si>
    <t>TAC</t>
  </si>
  <si>
    <t>Catch</t>
  </si>
  <si>
    <t>%Trawl</t>
  </si>
  <si>
    <t>% Trawl CV</t>
  </si>
  <si>
    <t>% Trawl CP</t>
  </si>
  <si>
    <t>Northern</t>
  </si>
  <si>
    <t>2008-2012</t>
  </si>
  <si>
    <t>2007-2012</t>
  </si>
  <si>
    <t>2003-2012</t>
  </si>
  <si>
    <t>POP</t>
  </si>
  <si>
    <t>Pelagic Shelf</t>
  </si>
  <si>
    <t xml:space="preserve">Dusky </t>
  </si>
  <si>
    <t xml:space="preserve">Dusky/PS </t>
  </si>
  <si>
    <t>Allocation Area</t>
  </si>
  <si>
    <t>Not Defined (2003-2006)</t>
  </si>
  <si>
    <t>WG</t>
  </si>
  <si>
    <t>CG</t>
  </si>
  <si>
    <t>WY</t>
  </si>
  <si>
    <t>Pollock: retained catch in all target fisheries - includes fish used to produce fish meal</t>
  </si>
  <si>
    <t>Pollock: retained catch in all target fisheries -excludes catch used to produce fish meal</t>
  </si>
  <si>
    <t>Sablefish: retained catch in all target fisheries- includes fish used to produce fish meal</t>
  </si>
  <si>
    <t>Sablefish: retained catch in all target fisheries - excludes catch used to produce fish meal</t>
  </si>
  <si>
    <t>Arrowtooth: retained catch in all target fisheries- includes fish used to produce fish meal</t>
  </si>
  <si>
    <t>Arrowtooth: retained catch in all target fisheries - excludes catch used to produce fish meal</t>
  </si>
  <si>
    <t>Shallow-Water Flatfish: retained catch in all target fisheries- includes fish used to produce fish meal</t>
  </si>
  <si>
    <t>Shallow-Water Flatfish: retained catch in all target fisheries - excludes catch used to produce fish meal</t>
  </si>
  <si>
    <t>Deep-Water Flatfish: retained catch in all target fisheries- includes fish used to produce fish meal</t>
  </si>
  <si>
    <t>Deep-Water Flatfish: retained catch in all target fisheries - excludes catch used to produce fish meal</t>
  </si>
  <si>
    <t>Rex Sole: retained catch in all target fisheries- includes fish used to produce fish meal</t>
  </si>
  <si>
    <t>Rex Sole: retained catch in all target fisheries - excludes catch used to produce fish meal</t>
  </si>
  <si>
    <t>2003</t>
  </si>
  <si>
    <t>2004</t>
  </si>
  <si>
    <t>2005</t>
  </si>
  <si>
    <t>2006</t>
  </si>
  <si>
    <t>2007</t>
  </si>
  <si>
    <t>2008</t>
  </si>
  <si>
    <t>2009</t>
  </si>
  <si>
    <t>2010</t>
  </si>
  <si>
    <t>2011</t>
  </si>
  <si>
    <t>2012</t>
  </si>
  <si>
    <t>2013</t>
  </si>
  <si>
    <t>Trawl (mt)</t>
  </si>
  <si>
    <t>Year</t>
  </si>
  <si>
    <t>Species</t>
  </si>
  <si>
    <t>Total Catch</t>
  </si>
  <si>
    <t>Rockfish (Western GOA only): retained catch in all target fisheries- includes fish used to produce fish meal</t>
  </si>
  <si>
    <t>Rockfish (Western GOA only): retained catch in all target fisheries - excludes catch used to produce fish meal</t>
  </si>
  <si>
    <t>CV</t>
  </si>
  <si>
    <t xml:space="preserve"> </t>
  </si>
  <si>
    <t>CG &amp; WY</t>
  </si>
  <si>
    <t>Status Quo</t>
  </si>
  <si>
    <t>CG&amp;WY</t>
  </si>
  <si>
    <t>Flatfish</t>
  </si>
  <si>
    <t>Rockfish</t>
  </si>
  <si>
    <t>All other</t>
  </si>
  <si>
    <t>Pacific Cod</t>
  </si>
  <si>
    <t>Pollock</t>
  </si>
  <si>
    <t>10% Halibut PSC Reduction</t>
  </si>
  <si>
    <t>15% Halibut PSC Reduction</t>
  </si>
  <si>
    <t>Metric tons of halibut PSC allocted to C/Ps by fishery and area</t>
  </si>
  <si>
    <t>Metric tons of halibut PSC allocted to CVs by fishery and area</t>
  </si>
  <si>
    <t>Area</t>
  </si>
  <si>
    <t>Sector</t>
  </si>
  <si>
    <t>Target</t>
  </si>
  <si>
    <t>GOA Total</t>
  </si>
  <si>
    <t>CP</t>
  </si>
  <si>
    <t>Arrowtooth Flounder</t>
  </si>
  <si>
    <t>Atka Mackerel</t>
  </si>
  <si>
    <t>Flathead Sole</t>
  </si>
  <si>
    <t>Other Species</t>
  </si>
  <si>
    <t>Rex Sole - GOA</t>
  </si>
  <si>
    <t>Sablefish</t>
  </si>
  <si>
    <t>Shallow Water Flatfish - GOA</t>
  </si>
  <si>
    <t>CP Total</t>
  </si>
  <si>
    <t>Deep Water Flatfish - GOA</t>
  </si>
  <si>
    <t>CV Total</t>
  </si>
  <si>
    <t>25% Reduction</t>
  </si>
  <si>
    <t>Percentage</t>
  </si>
  <si>
    <t>Number of Fish</t>
  </si>
  <si>
    <t>Pollock Fishery CVs</t>
  </si>
  <si>
    <t>CP sector</t>
  </si>
  <si>
    <t>Fishery</t>
  </si>
  <si>
    <t>Years</t>
  </si>
  <si>
    <t xml:space="preserve"> Years</t>
  </si>
  <si>
    <t>Rockfish for the West Yakutat District</t>
  </si>
  <si>
    <t>Combined with Shortraker</t>
  </si>
  <si>
    <t>combined with rougheye</t>
  </si>
  <si>
    <t>n/a</t>
  </si>
  <si>
    <t>Gulf wide all skates</t>
  </si>
  <si>
    <t>Rockfish (West Yakutat only): retained catch in all target fisheries- includes fish used to produce fish meal</t>
  </si>
  <si>
    <t>Rockfish (West Yakutat only): retained catch in all target fisheries - excludes catch used to produce fish meal</t>
  </si>
  <si>
    <t>Other rockfish: retained catch in all target fisheries- includes fish used to produce fish meal</t>
  </si>
  <si>
    <t>Other Rockfish: retained catch in all target fisheries - excludes catch used to produce fish meal</t>
  </si>
  <si>
    <t>Rougheye/blackspotted Rockfish: retained catch in all target fisheries- includes fish used to produce fish meal</t>
  </si>
  <si>
    <t>Rougheye/blackspotted Rockfish: retained catch in all target fisheries - excludes catch used to produce fish meal</t>
  </si>
  <si>
    <t>Shortraker Rockfish: retained catch in all target fisheries- includes fish used to produce fish meal</t>
  </si>
  <si>
    <t>Shortraker Rockfish: retained catch in all target fisheries- excludes fish used to produce fish meal</t>
  </si>
  <si>
    <t>Thornyhead Rockfish: retained catch in all target fisheries- includes fish used to produce fish meal</t>
  </si>
  <si>
    <t>Thornyhead Rockfish: retained catch in all target fisheries- excludes fish used to produce fish meal</t>
  </si>
  <si>
    <t>Longnose skates: retained catch in all target fisheries- excludes fish used to produce fish meal</t>
  </si>
  <si>
    <t>Longnose skates: retained catch in all target fisheries- includes fish used to produce fish meal</t>
  </si>
  <si>
    <t>The aggregate pollock ABC for the Western, Central, and West Yakutat Regulatory Areas is apportioned among four statistical areas after deducting 2.5 percent of the ABC for the State’s pollock GHL fishery.</t>
  </si>
  <si>
    <t>Am 83</t>
  </si>
  <si>
    <t>A season</t>
  </si>
  <si>
    <t>B season</t>
  </si>
  <si>
    <t>C/P</t>
  </si>
  <si>
    <t>Percentage of the annual area Pacific cod TAC allocated to trawl CVs and C/Ps</t>
  </si>
  <si>
    <t>* Accounts for 3.81% of the annual CG TAC being removed and allocated to the CG Rockfish Program</t>
  </si>
  <si>
    <t>20.45%*</t>
  </si>
  <si>
    <t>Northern Rockfish</t>
  </si>
  <si>
    <t>Pacific Ocean Perch</t>
  </si>
  <si>
    <t>Allocation to entery level longline fishery</t>
  </si>
  <si>
    <t>Dusky</t>
  </si>
  <si>
    <t>ICA (based on recent average incidental catches on other fisheries</t>
  </si>
  <si>
    <t>Cooperative allocations = TAC-ICA-entry level fishery</t>
  </si>
  <si>
    <t>TAC (2015)</t>
  </si>
  <si>
    <t>CG Rockfish Program cooperative allocation of primary species</t>
  </si>
  <si>
    <t>CG Rockfish Program allocation of secondary species</t>
  </si>
  <si>
    <t>Pacific cod</t>
  </si>
  <si>
    <t>Shortraker rockfish</t>
  </si>
  <si>
    <t>Rougheye rockfish</t>
  </si>
  <si>
    <t>Thornyhead rockfish</t>
  </si>
  <si>
    <t>CV Cooperatives</t>
  </si>
  <si>
    <t>% of TAC</t>
  </si>
  <si>
    <t>Allocation (mt)</t>
  </si>
  <si>
    <t>C/P Cooperatives</t>
  </si>
  <si>
    <t>2014*</t>
  </si>
  <si>
    <t>WG&amp;CG</t>
  </si>
  <si>
    <t>Western and Central GOA ABC and TAC combined in 2014, if allocated may need to have separate allocations of CG and WG.</t>
  </si>
  <si>
    <t>Retained  Catch %</t>
  </si>
  <si>
    <t>Trawl</t>
  </si>
  <si>
    <t>Trawl CV</t>
  </si>
  <si>
    <t>Trawl CP</t>
  </si>
  <si>
    <t>Retained  Catch (mt)</t>
  </si>
  <si>
    <t>The Council's motion indicates that Pacific cod allocations would be based on Amendment 83 allocations.  Table 5 of the GOA final specifications (http://alaskafisheries.noaa.gov/sustainablefisheries/specs15_16/goatable5.pdf) defines the CG and WG allocations (Am 83) proposed for this program.  WG CVs would be allocated 27.70% of the WG non-jig Pacific cod TAC for the A season and 10.70% of the WG non-jig allocation.  CG CVs would be allocated 21.14% of the non-jig CG TAC. CG CVs would be allocated 20.45% of the non-jig CG TAC (this accounts for the 3.81% of the annual CG TAC being allocated to the CG Rockfish Program).</t>
  </si>
  <si>
    <t>CV Non-pollock/ non-rockfish</t>
  </si>
  <si>
    <t>Area Totals</t>
  </si>
  <si>
    <t>GOA</t>
  </si>
  <si>
    <t>Metric tons of halibut mortality</t>
  </si>
  <si>
    <t>Percent of annual halibut mortality</t>
  </si>
  <si>
    <t>Annual trawl halibut PSC mortality by area and sector</t>
  </si>
  <si>
    <t>Grand Total</t>
  </si>
  <si>
    <t>Western Gulf halibut PSC mortality by fishery , sector and year (mt)</t>
  </si>
  <si>
    <t>Western Gulf halibut PSC mortality by fishery , sector and year (% of annual total)</t>
  </si>
  <si>
    <t>Central Gulf halibut PSC mortality by fishery , sector and year (% of annual total)</t>
  </si>
  <si>
    <t>Central Gulf halibut PSC mortality by fishery , sector and year (mt)</t>
  </si>
  <si>
    <t>Central Gulf Chinook salmon PSC mortality by fishery , sector and year (mt)</t>
  </si>
  <si>
    <t>Central Gulf Chinook salmon PSC mortality by fishery , sector and year (% of annual total)</t>
  </si>
  <si>
    <t>Western Gulf Chinook salmon PSC mortality by fishery , sector and year (% of annual total)</t>
  </si>
  <si>
    <t>Chinook salmon PSC 2003-2012</t>
  </si>
  <si>
    <t>Chinook salmon PSC 2007-2012</t>
  </si>
  <si>
    <t>Chinook salmon PSC 2008-2012</t>
  </si>
  <si>
    <t>Western Gulf Chinook salmon PSC mortality by fishery , sector and year (# of salmon)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</si>
</sst>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_(* \(#,##0\);_(* &quot;-&quot;_);_(@_)"/>
    <numFmt numFmtId="43" formatCode="_(* #,##0.00_);_(* \(#,##0.00\);_(* &quot;-&quot;??_);_(@_)"/>
    <numFmt numFmtId="164" formatCode="0.0%"/>
    <numFmt numFmtId="165" formatCode="_(* #,##0.0_);_(* \(#,##0.0\);_(* &quot;-&quot;??_);_(@_)"/>
    <numFmt numFmtId="166"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3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8"/>
      </left>
      <right/>
      <top style="thin">
        <color indexed="8"/>
      </top>
      <bottom/>
      <diagonal/>
    </border>
    <border>
      <left style="thin">
        <color indexed="65"/>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8"/>
      </left>
      <right style="thin">
        <color indexed="64"/>
      </right>
      <top style="thin">
        <color indexed="8"/>
      </top>
      <bottom/>
      <diagonal/>
    </border>
    <border>
      <left/>
      <right style="thin">
        <color indexed="64"/>
      </right>
      <top/>
      <bottom/>
      <diagonal/>
    </border>
    <border>
      <left style="thin">
        <color indexed="8"/>
      </left>
      <right/>
      <top style="thin">
        <color indexed="65"/>
      </top>
      <bottom/>
      <diagonal/>
    </border>
    <border>
      <left style="thin">
        <color indexed="8"/>
      </left>
      <right style="thin">
        <color indexed="64"/>
      </right>
      <top/>
      <bottom/>
      <diagonal/>
    </border>
    <border>
      <left/>
      <right style="thin">
        <color indexed="64"/>
      </right>
      <top/>
      <bottom style="thin">
        <color indexed="64"/>
      </bottom>
      <diagonal/>
    </border>
    <border>
      <left style="thin">
        <color indexed="65"/>
      </left>
      <right style="thin">
        <color indexed="64"/>
      </right>
      <top style="thin">
        <color indexed="8"/>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ABABAB"/>
      </left>
      <right/>
      <top style="thin">
        <color rgb="FFABABAB"/>
      </top>
      <bottom/>
      <diagonal/>
    </border>
    <border>
      <left style="thin">
        <color indexed="65"/>
      </left>
      <right/>
      <top style="thin">
        <color rgb="FFABABAB"/>
      </top>
      <bottom/>
      <diagonal/>
    </border>
    <border>
      <left/>
      <right/>
      <top style="thin">
        <color rgb="FFABABAB"/>
      </top>
      <bottom/>
      <diagonal/>
    </border>
    <border>
      <left style="thin">
        <color rgb="FFABABAB"/>
      </left>
      <right/>
      <top style="thin">
        <color indexed="65"/>
      </top>
      <bottom/>
      <diagonal/>
    </border>
    <border>
      <left style="thin">
        <color rgb="FFABABAB"/>
      </left>
      <right/>
      <top/>
      <bottom/>
      <diagonal/>
    </border>
    <border>
      <left style="thin">
        <color rgb="FFABABAB"/>
      </left>
      <right/>
      <top style="thin">
        <color rgb="FFABABAB"/>
      </top>
      <bottom style="thin">
        <color rgb="FFABABAB"/>
      </bottom>
      <diagonal/>
    </border>
    <border>
      <left style="thin">
        <color indexed="65"/>
      </left>
      <right/>
      <top style="thin">
        <color rgb="FFABABAB"/>
      </top>
      <bottom style="thin">
        <color rgb="FFABABAB"/>
      </bottom>
      <diagonal/>
    </border>
    <border>
      <left/>
      <right/>
      <top style="thin">
        <color rgb="FFABABAB"/>
      </top>
      <bottom style="thin">
        <color rgb="FFABABAB"/>
      </bottom>
      <diagonal/>
    </border>
    <border>
      <left style="thin">
        <color rgb="FFABABAB"/>
      </left>
      <right/>
      <top style="thin">
        <color indexed="64"/>
      </top>
      <bottom style="thin">
        <color indexed="64"/>
      </bottom>
      <diagonal/>
    </border>
    <border>
      <left style="thin">
        <color rgb="FFABABAB"/>
      </left>
      <right/>
      <top style="thin">
        <color rgb="FFABABAB"/>
      </top>
      <bottom style="thin">
        <color indexed="64"/>
      </bottom>
      <diagonal/>
    </border>
    <border>
      <left style="thin">
        <color indexed="65"/>
      </left>
      <right/>
      <top style="thin">
        <color rgb="FFABABAB"/>
      </top>
      <bottom style="thin">
        <color indexed="64"/>
      </bottom>
      <diagonal/>
    </border>
    <border>
      <left/>
      <right/>
      <top style="thin">
        <color rgb="FFABABAB"/>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73">
    <xf numFmtId="0" fontId="0" fillId="0" borderId="0" xfId="0"/>
    <xf numFmtId="0" fontId="0" fillId="0" borderId="0" xfId="0" applyBorder="1"/>
    <xf numFmtId="0" fontId="0" fillId="0" borderId="1" xfId="0" applyBorder="1"/>
    <xf numFmtId="0" fontId="0" fillId="0" borderId="0" xfId="0" applyBorder="1" applyAlignment="1">
      <alignment horizontal="center"/>
    </xf>
    <xf numFmtId="0" fontId="0" fillId="0" borderId="0" xfId="0" applyBorder="1" applyAlignment="1">
      <alignment horizontal="center"/>
    </xf>
    <xf numFmtId="0" fontId="0" fillId="0" borderId="1" xfId="0" applyBorder="1" applyAlignment="1">
      <alignment horizontal="center"/>
    </xf>
    <xf numFmtId="0" fontId="0" fillId="0" borderId="1" xfId="0" applyBorder="1" applyAlignment="1">
      <alignment horizontal="right"/>
    </xf>
    <xf numFmtId="0" fontId="0" fillId="0" borderId="0" xfId="0" applyNumberFormat="1" applyBorder="1" applyAlignment="1">
      <alignment horizontal="center"/>
    </xf>
    <xf numFmtId="3" fontId="1" fillId="0" borderId="0" xfId="1" applyNumberFormat="1"/>
    <xf numFmtId="164" fontId="1" fillId="0" borderId="0" xfId="2" applyNumberFormat="1" applyBorder="1"/>
    <xf numFmtId="3" fontId="0" fillId="0" borderId="0" xfId="0" applyNumberFormat="1"/>
    <xf numFmtId="3" fontId="1" fillId="0" borderId="0" xfId="1" applyNumberFormat="1" applyBorder="1"/>
    <xf numFmtId="164" fontId="0" fillId="0" borderId="0" xfId="0" applyNumberFormat="1" applyBorder="1"/>
    <xf numFmtId="3" fontId="1" fillId="0" borderId="1" xfId="1" applyNumberFormat="1" applyBorder="1"/>
    <xf numFmtId="164" fontId="1" fillId="0" borderId="1" xfId="2" applyNumberFormat="1" applyBorder="1"/>
    <xf numFmtId="164" fontId="0" fillId="0" borderId="1" xfId="0" applyNumberFormat="1" applyBorder="1"/>
    <xf numFmtId="3" fontId="0" fillId="0" borderId="0" xfId="0" applyNumberFormat="1" applyBorder="1"/>
    <xf numFmtId="43" fontId="1" fillId="0" borderId="0" xfId="1" applyBorder="1"/>
    <xf numFmtId="43" fontId="1" fillId="0" borderId="1" xfId="1" applyBorder="1"/>
    <xf numFmtId="43" fontId="1" fillId="0" borderId="0" xfId="1"/>
    <xf numFmtId="165" fontId="1" fillId="0" borderId="0" xfId="1" applyNumberFormat="1"/>
    <xf numFmtId="165" fontId="1" fillId="0" borderId="1" xfId="1" applyNumberFormat="1" applyBorder="1"/>
    <xf numFmtId="166" fontId="1" fillId="0" borderId="0" xfId="1" applyNumberFormat="1"/>
    <xf numFmtId="166" fontId="1" fillId="0" borderId="0" xfId="1" applyNumberFormat="1" applyBorder="1"/>
    <xf numFmtId="166" fontId="1" fillId="0" borderId="1" xfId="1" applyNumberFormat="1" applyBorder="1"/>
    <xf numFmtId="164" fontId="0" fillId="0" borderId="0" xfId="2" applyNumberFormat="1" applyFont="1" applyBorder="1"/>
    <xf numFmtId="0" fontId="0" fillId="0" borderId="2" xfId="0" applyBorder="1" applyAlignment="1">
      <alignment horizontal="center"/>
    </xf>
    <xf numFmtId="0" fontId="0" fillId="0" borderId="0" xfId="0" applyFill="1" applyBorder="1" applyAlignment="1">
      <alignment horizontal="center"/>
    </xf>
    <xf numFmtId="9" fontId="0" fillId="0" borderId="0" xfId="2" applyFont="1"/>
    <xf numFmtId="1" fontId="0" fillId="0" borderId="0" xfId="0" applyNumberFormat="1"/>
    <xf numFmtId="164" fontId="0" fillId="0" borderId="0" xfId="2" applyNumberFormat="1" applyFont="1"/>
    <xf numFmtId="164" fontId="0" fillId="0" borderId="1" xfId="2" applyNumberFormat="1" applyFont="1" applyBorder="1"/>
    <xf numFmtId="0" fontId="0" fillId="0" borderId="1" xfId="0" applyFill="1" applyBorder="1" applyAlignment="1">
      <alignment horizontal="center"/>
    </xf>
    <xf numFmtId="0" fontId="0" fillId="0" borderId="3" xfId="0" applyFill="1" applyBorder="1" applyAlignment="1">
      <alignment horizontal="center"/>
    </xf>
    <xf numFmtId="0" fontId="0" fillId="0" borderId="3" xfId="0" applyBorder="1"/>
    <xf numFmtId="0" fontId="0" fillId="0" borderId="0" xfId="0" applyAlignment="1">
      <alignment horizontal="center"/>
    </xf>
    <xf numFmtId="10" fontId="0" fillId="0" borderId="0" xfId="2" applyNumberFormat="1" applyFont="1"/>
    <xf numFmtId="10" fontId="0" fillId="0" borderId="0" xfId="0" applyNumberFormat="1"/>
    <xf numFmtId="164" fontId="0" fillId="0" borderId="0" xfId="0" applyNumberFormat="1"/>
    <xf numFmtId="10" fontId="1" fillId="0" borderId="0" xfId="2" applyNumberFormat="1"/>
    <xf numFmtId="0" fontId="0" fillId="0" borderId="4" xfId="0" applyBorder="1"/>
    <xf numFmtId="0" fontId="0" fillId="0" borderId="5" xfId="0" applyBorder="1"/>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xf numFmtId="10" fontId="1" fillId="0" borderId="13" xfId="2" applyNumberFormat="1" applyBorder="1"/>
    <xf numFmtId="0" fontId="0" fillId="0" borderId="14" xfId="0" applyBorder="1"/>
    <xf numFmtId="0" fontId="0" fillId="0" borderId="15" xfId="0" applyBorder="1"/>
    <xf numFmtId="10" fontId="1" fillId="0" borderId="1" xfId="2" applyNumberFormat="1" applyBorder="1"/>
    <xf numFmtId="10" fontId="1" fillId="0" borderId="16" xfId="2" applyNumberFormat="1" applyBorder="1"/>
    <xf numFmtId="0" fontId="0" fillId="0" borderId="17" xfId="0" applyBorder="1"/>
    <xf numFmtId="43" fontId="0" fillId="0" borderId="0" xfId="1" applyFont="1"/>
    <xf numFmtId="166" fontId="0" fillId="0" borderId="0" xfId="1" applyNumberFormat="1" applyFont="1"/>
    <xf numFmtId="0" fontId="0" fillId="0" borderId="1" xfId="0" applyBorder="1" applyAlignment="1">
      <alignment horizontal="center"/>
    </xf>
    <xf numFmtId="0" fontId="0" fillId="0" borderId="1" xfId="0" applyBorder="1" applyAlignment="1">
      <alignment wrapText="1"/>
    </xf>
    <xf numFmtId="10" fontId="0" fillId="0" borderId="1" xfId="2" applyNumberFormat="1" applyFont="1" applyBorder="1"/>
    <xf numFmtId="9" fontId="0" fillId="0" borderId="1" xfId="2" applyFont="1" applyBorder="1"/>
    <xf numFmtId="166" fontId="0" fillId="0" borderId="1" xfId="1" applyNumberFormat="1" applyFont="1" applyBorder="1"/>
    <xf numFmtId="3" fontId="0" fillId="0" borderId="0" xfId="1" applyNumberFormat="1" applyFont="1"/>
    <xf numFmtId="164" fontId="0" fillId="0" borderId="1" xfId="2" applyNumberFormat="1" applyFont="1" applyBorder="1" applyAlignment="1">
      <alignment horizontal="right"/>
    </xf>
    <xf numFmtId="164" fontId="0" fillId="0" borderId="1" xfId="0" applyNumberFormat="1" applyBorder="1" applyAlignment="1">
      <alignment horizontal="right"/>
    </xf>
    <xf numFmtId="164" fontId="1" fillId="0" borderId="1" xfId="2" applyNumberFormat="1" applyBorder="1" applyAlignment="1">
      <alignment horizontal="right"/>
    </xf>
    <xf numFmtId="164" fontId="0" fillId="0" borderId="0" xfId="2" applyNumberFormat="1" applyFont="1" applyBorder="1" applyAlignment="1">
      <alignment horizontal="right"/>
    </xf>
    <xf numFmtId="41" fontId="1" fillId="0" borderId="0" xfId="1" applyNumberFormat="1"/>
    <xf numFmtId="0" fontId="0" fillId="0" borderId="0" xfId="0" applyAlignment="1">
      <alignment horizontal="center" wrapText="1"/>
    </xf>
    <xf numFmtId="0" fontId="0" fillId="0" borderId="0" xfId="0" applyAlignment="1">
      <alignment horizontal="center" vertical="center" wrapText="1"/>
    </xf>
    <xf numFmtId="0" fontId="0" fillId="0" borderId="0" xfId="0" applyBorder="1" applyAlignment="1">
      <alignment horizontal="center"/>
    </xf>
    <xf numFmtId="10" fontId="0" fillId="0" borderId="0" xfId="2" applyNumberFormat="1" applyFont="1" applyBorder="1"/>
    <xf numFmtId="10" fontId="0" fillId="0" borderId="13" xfId="2" applyNumberFormat="1" applyFont="1" applyBorder="1"/>
    <xf numFmtId="0" fontId="0" fillId="0" borderId="16" xfId="0" applyBorder="1"/>
    <xf numFmtId="10" fontId="0" fillId="0" borderId="16" xfId="2" applyNumberFormat="1" applyFont="1" applyBorder="1"/>
    <xf numFmtId="10" fontId="0" fillId="0" borderId="1" xfId="2" applyNumberFormat="1" applyFont="1" applyBorder="1" applyAlignment="1">
      <alignment horizontal="right"/>
    </xf>
    <xf numFmtId="0" fontId="0" fillId="0" borderId="13" xfId="0" applyBorder="1"/>
    <xf numFmtId="0" fontId="0" fillId="0" borderId="18" xfId="0" applyBorder="1"/>
    <xf numFmtId="0" fontId="0" fillId="0" borderId="16" xfId="0" applyBorder="1" applyAlignment="1">
      <alignment horizontal="center"/>
    </xf>
    <xf numFmtId="1" fontId="0" fillId="0" borderId="0" xfId="0" applyNumberFormat="1" applyBorder="1"/>
    <xf numFmtId="166" fontId="0" fillId="0" borderId="0" xfId="1" applyNumberFormat="1" applyFont="1" applyBorder="1"/>
    <xf numFmtId="166" fontId="0" fillId="0" borderId="0" xfId="1" applyNumberFormat="1" applyFont="1" applyBorder="1" applyAlignment="1">
      <alignment horizontal="center"/>
    </xf>
    <xf numFmtId="166" fontId="0" fillId="0" borderId="1" xfId="1" applyNumberFormat="1" applyFont="1" applyBorder="1" applyAlignment="1">
      <alignment horizontal="right"/>
    </xf>
    <xf numFmtId="166" fontId="0" fillId="0" borderId="1" xfId="1" applyNumberFormat="1" applyFont="1" applyBorder="1" applyAlignment="1">
      <alignment horizontal="center"/>
    </xf>
    <xf numFmtId="0" fontId="0" fillId="0" borderId="0" xfId="0" applyFill="1" applyBorder="1" applyAlignment="1">
      <alignment horizontal="left"/>
    </xf>
    <xf numFmtId="0" fontId="0" fillId="0" borderId="1" xfId="0" applyBorder="1" applyAlignment="1">
      <alignment horizontal="center" wrapText="1"/>
    </xf>
    <xf numFmtId="0" fontId="0" fillId="0" borderId="0" xfId="0" applyBorder="1" applyAlignment="1">
      <alignment horizontal="center"/>
    </xf>
    <xf numFmtId="0" fontId="0" fillId="2" borderId="0" xfId="0" applyFill="1"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applyAlignment="1">
      <alignment horizontal="center"/>
    </xf>
    <xf numFmtId="3" fontId="1" fillId="0" borderId="0" xfId="2" applyNumberFormat="1" applyBorder="1"/>
    <xf numFmtId="3" fontId="1" fillId="0" borderId="1" xfId="2" applyNumberFormat="1" applyBorder="1"/>
    <xf numFmtId="0" fontId="2" fillId="0" borderId="0" xfId="0" applyFont="1"/>
    <xf numFmtId="10" fontId="0" fillId="0" borderId="0" xfId="2" applyNumberFormat="1" applyFont="1" applyAlignment="1">
      <alignment horizontal="center"/>
    </xf>
    <xf numFmtId="0" fontId="2" fillId="0" borderId="1" xfId="0" applyFont="1" applyBorder="1"/>
    <xf numFmtId="0" fontId="0" fillId="0" borderId="1" xfId="0" applyBorder="1" applyAlignment="1">
      <alignment horizontal="center" vertical="center" wrapText="1"/>
    </xf>
    <xf numFmtId="3" fontId="0" fillId="0" borderId="1" xfId="0" applyNumberFormat="1" applyBorder="1"/>
    <xf numFmtId="10" fontId="0" fillId="0" borderId="1" xfId="2" applyNumberFormat="1" applyFont="1" applyBorder="1" applyAlignment="1">
      <alignment horizontal="center"/>
    </xf>
    <xf numFmtId="0" fontId="0" fillId="0" borderId="3" xfId="0" applyBorder="1" applyAlignment="1">
      <alignment horizontal="center" vertical="center"/>
    </xf>
    <xf numFmtId="0" fontId="0" fillId="0" borderId="20" xfId="0" applyBorder="1" applyAlignment="1">
      <alignment horizontal="center"/>
    </xf>
    <xf numFmtId="0" fontId="0" fillId="0" borderId="21" xfId="0" applyBorder="1" applyAlignment="1">
      <alignment horizontal="center"/>
    </xf>
    <xf numFmtId="3" fontId="0" fillId="0" borderId="13" xfId="0" applyNumberFormat="1" applyBorder="1"/>
    <xf numFmtId="3" fontId="0" fillId="0" borderId="16" xfId="0" applyNumberFormat="1" applyBorder="1"/>
    <xf numFmtId="164" fontId="1" fillId="0" borderId="0" xfId="2" applyNumberFormat="1"/>
    <xf numFmtId="164" fontId="1" fillId="0" borderId="13" xfId="2" applyNumberFormat="1" applyBorder="1"/>
    <xf numFmtId="164" fontId="1" fillId="0" borderId="16" xfId="2" applyNumberFormat="1" applyBorder="1"/>
    <xf numFmtId="0" fontId="0" fillId="0" borderId="2" xfId="0" applyBorder="1"/>
    <xf numFmtId="0" fontId="0" fillId="0" borderId="22" xfId="0" applyBorder="1"/>
    <xf numFmtId="0" fontId="0" fillId="0" borderId="23" xfId="0" applyBorder="1"/>
    <xf numFmtId="0" fontId="0" fillId="0" borderId="24" xfId="0" applyBorder="1"/>
    <xf numFmtId="10" fontId="0" fillId="0" borderId="22" xfId="0" applyNumberFormat="1" applyBorder="1"/>
    <xf numFmtId="10" fontId="0" fillId="0" borderId="24" xfId="0" applyNumberFormat="1" applyBorder="1"/>
    <xf numFmtId="0" fontId="0" fillId="0" borderId="25" xfId="0" applyBorder="1"/>
    <xf numFmtId="0" fontId="0" fillId="0" borderId="26" xfId="0" applyBorder="1"/>
    <xf numFmtId="10" fontId="0" fillId="0" borderId="26" xfId="0" applyNumberFormat="1" applyBorder="1"/>
    <xf numFmtId="0" fontId="0" fillId="0" borderId="27" xfId="0" applyBorder="1"/>
    <xf numFmtId="0" fontId="0" fillId="0" borderId="28" xfId="0" applyBorder="1"/>
    <xf numFmtId="10" fontId="0" fillId="0" borderId="27" xfId="0" applyNumberFormat="1" applyBorder="1"/>
    <xf numFmtId="10" fontId="0" fillId="0" borderId="29" xfId="0" applyNumberFormat="1" applyBorder="1"/>
    <xf numFmtId="3" fontId="0" fillId="0" borderId="22" xfId="0" applyNumberFormat="1" applyBorder="1"/>
    <xf numFmtId="3" fontId="0" fillId="0" borderId="24" xfId="0" applyNumberFormat="1" applyBorder="1"/>
    <xf numFmtId="3" fontId="0" fillId="0" borderId="26" xfId="0" applyNumberFormat="1" applyBorder="1"/>
    <xf numFmtId="3" fontId="0" fillId="0" borderId="27" xfId="0" applyNumberFormat="1" applyBorder="1"/>
    <xf numFmtId="3" fontId="0" fillId="0" borderId="29" xfId="0" applyNumberFormat="1" applyBorder="1"/>
    <xf numFmtId="0" fontId="0" fillId="0" borderId="22" xfId="0" pivotButton="1" applyBorder="1"/>
    <xf numFmtId="10" fontId="0" fillId="0" borderId="0" xfId="0" applyNumberFormat="1" applyBorder="1"/>
    <xf numFmtId="0" fontId="0" fillId="0" borderId="30" xfId="0" applyBorder="1"/>
    <xf numFmtId="0" fontId="0" fillId="0" borderId="31" xfId="0" applyBorder="1"/>
    <xf numFmtId="0" fontId="0" fillId="0" borderId="32" xfId="0" applyBorder="1"/>
    <xf numFmtId="10" fontId="0" fillId="0" borderId="31" xfId="0" applyNumberFormat="1" applyBorder="1"/>
    <xf numFmtId="10" fontId="0" fillId="0" borderId="33" xfId="0" applyNumberFormat="1" applyBorder="1"/>
    <xf numFmtId="164" fontId="1" fillId="0" borderId="0" xfId="2" applyNumberFormat="1" applyBorder="1"/>
    <xf numFmtId="164" fontId="0" fillId="0" borderId="0" xfId="2" applyNumberFormat="1" applyFont="1"/>
    <xf numFmtId="0" fontId="0" fillId="0" borderId="0" xfId="0" applyBorder="1" applyAlignment="1">
      <alignment horizontal="center" wrapText="1"/>
    </xf>
    <xf numFmtId="0" fontId="0" fillId="0" borderId="1" xfId="0" applyBorder="1" applyAlignment="1">
      <alignment horizontal="center" wrapText="1"/>
    </xf>
    <xf numFmtId="0" fontId="0" fillId="0" borderId="0" xfId="0" applyBorder="1" applyAlignment="1">
      <alignment horizontal="center"/>
    </xf>
    <xf numFmtId="0" fontId="0" fillId="2" borderId="0" xfId="0" applyFill="1" applyBorder="1" applyAlignment="1">
      <alignment horizontal="center" vertical="center"/>
    </xf>
    <xf numFmtId="0" fontId="0" fillId="0" borderId="3" xfId="0" applyBorder="1" applyAlignment="1">
      <alignment horizontal="center"/>
    </xf>
    <xf numFmtId="0" fontId="0" fillId="0" borderId="3" xfId="0" applyBorder="1" applyAlignment="1">
      <alignment horizontal="center" vertical="center"/>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0" fillId="0" borderId="19" xfId="0" applyBorder="1" applyAlignment="1">
      <alignment horizontal="center"/>
    </xf>
    <xf numFmtId="0" fontId="0" fillId="0" borderId="18" xfId="0" applyBorder="1" applyAlignment="1">
      <alignment horizontal="center"/>
    </xf>
    <xf numFmtId="0" fontId="0" fillId="0" borderId="2" xfId="0" applyBorder="1" applyAlignment="1">
      <alignment horizontal="center"/>
    </xf>
    <xf numFmtId="0" fontId="0" fillId="0" borderId="2" xfId="0" applyBorder="1" applyAlignment="1">
      <alignment horizontal="center" wrapText="1"/>
    </xf>
    <xf numFmtId="0" fontId="0" fillId="0" borderId="20" xfId="0" applyBorder="1" applyAlignment="1">
      <alignment horizontal="center"/>
    </xf>
    <xf numFmtId="0" fontId="0" fillId="0" borderId="21" xfId="0" applyBorder="1" applyAlignment="1">
      <alignment horizontal="center"/>
    </xf>
    <xf numFmtId="0" fontId="0" fillId="0" borderId="0" xfId="0" applyAlignment="1">
      <alignment horizontal="center"/>
    </xf>
    <xf numFmtId="0" fontId="0" fillId="0" borderId="0" xfId="0" applyBorder="1" applyAlignment="1">
      <alignment horizontal="center" vertical="center"/>
    </xf>
    <xf numFmtId="0" fontId="0" fillId="0" borderId="1" xfId="0" applyBorder="1" applyAlignment="1">
      <alignment horizontal="center" vertical="center"/>
    </xf>
    <xf numFmtId="0" fontId="0" fillId="0" borderId="0" xfId="0" applyFont="1" applyBorder="1" applyAlignment="1">
      <alignment horizontal="center" vertical="center"/>
    </xf>
    <xf numFmtId="0" fontId="0" fillId="0" borderId="1" xfId="0" applyFont="1" applyBorder="1" applyAlignment="1">
      <alignment horizontal="center" vertical="center"/>
    </xf>
    <xf numFmtId="0" fontId="0" fillId="0" borderId="1"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1" xfId="0" applyBorder="1" applyAlignment="1">
      <alignment horizontal="left" wrapText="1"/>
    </xf>
    <xf numFmtId="0" fontId="0" fillId="0" borderId="0" xfId="0"/>
    <xf numFmtId="0" fontId="0" fillId="0" borderId="22" xfId="0" applyBorder="1"/>
    <xf numFmtId="0" fontId="0" fillId="0" borderId="24" xfId="0" applyBorder="1"/>
    <xf numFmtId="3" fontId="0" fillId="0" borderId="22" xfId="0" applyNumberFormat="1" applyBorder="1"/>
    <xf numFmtId="3" fontId="0" fillId="0" borderId="24" xfId="0" applyNumberFormat="1" applyBorder="1"/>
    <xf numFmtId="0" fontId="0" fillId="0" borderId="25" xfId="0" applyBorder="1"/>
    <xf numFmtId="0" fontId="0" fillId="0" borderId="26" xfId="0" applyBorder="1"/>
    <xf numFmtId="3" fontId="0" fillId="0" borderId="26" xfId="0" applyNumberFormat="1" applyBorder="1"/>
    <xf numFmtId="3" fontId="0" fillId="0" borderId="0" xfId="0" applyNumberFormat="1"/>
    <xf numFmtId="0" fontId="0" fillId="0" borderId="23" xfId="0" applyBorder="1"/>
    <xf numFmtId="0" fontId="0" fillId="0" borderId="27" xfId="0" applyBorder="1"/>
    <xf numFmtId="0" fontId="0" fillId="0" borderId="28" xfId="0" applyBorder="1"/>
    <xf numFmtId="3" fontId="0" fillId="0" borderId="27" xfId="0" applyNumberFormat="1" applyBorder="1"/>
    <xf numFmtId="3" fontId="0" fillId="0" borderId="29" xfId="0" applyNumberFormat="1" applyBorder="1"/>
    <xf numFmtId="10" fontId="0" fillId="0" borderId="22" xfId="0" applyNumberFormat="1" applyBorder="1"/>
    <xf numFmtId="10" fontId="0" fillId="0" borderId="26" xfId="0" applyNumberFormat="1" applyBorder="1"/>
    <xf numFmtId="10" fontId="0" fillId="0" borderId="27" xfId="0" applyNumberFormat="1" applyBorder="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66"/>
  <sheetViews>
    <sheetView showGridLines="0" workbookViewId="0">
      <selection activeCell="A10" sqref="A10"/>
    </sheetView>
  </sheetViews>
  <sheetFormatPr defaultRowHeight="15" x14ac:dyDescent="0.25"/>
  <cols>
    <col min="3" max="3" width="10.7109375" customWidth="1"/>
    <col min="4" max="5" width="11.28515625" customWidth="1"/>
    <col min="6" max="6" width="10" customWidth="1"/>
    <col min="7" max="12" width="10.5703125" customWidth="1"/>
    <col min="16" max="16" width="10.28515625" customWidth="1"/>
    <col min="17" max="19" width="10.5703125" bestFit="1" customWidth="1"/>
    <col min="20" max="22" width="11.28515625" customWidth="1"/>
  </cols>
  <sheetData>
    <row r="2" spans="2:22" x14ac:dyDescent="0.25">
      <c r="B2" s="2" t="s">
        <v>23</v>
      </c>
      <c r="C2" s="2"/>
      <c r="D2" s="2"/>
      <c r="E2" s="2"/>
      <c r="F2" s="2"/>
      <c r="G2" s="2"/>
      <c r="H2" s="2"/>
      <c r="I2" s="2"/>
      <c r="J2" s="2"/>
      <c r="K2" s="2"/>
      <c r="L2" s="2"/>
      <c r="O2" s="1" t="s">
        <v>24</v>
      </c>
      <c r="P2" s="2"/>
      <c r="Q2" s="2"/>
      <c r="R2" s="2"/>
      <c r="S2" s="2"/>
      <c r="T2" s="2"/>
      <c r="U2" s="2"/>
      <c r="V2" s="2"/>
    </row>
    <row r="3" spans="2:22" x14ac:dyDescent="0.25">
      <c r="B3" s="3"/>
      <c r="C3" s="132" t="s">
        <v>18</v>
      </c>
      <c r="D3" s="1"/>
      <c r="E3" s="1"/>
      <c r="F3" s="3" t="s">
        <v>1</v>
      </c>
      <c r="G3" s="134" t="s">
        <v>134</v>
      </c>
      <c r="H3" s="134"/>
      <c r="I3" s="134"/>
      <c r="J3" s="134" t="s">
        <v>138</v>
      </c>
      <c r="K3" s="134"/>
      <c r="L3" s="134"/>
      <c r="O3" s="26"/>
      <c r="P3" s="132" t="s">
        <v>18</v>
      </c>
      <c r="Q3" s="1"/>
      <c r="R3" s="1"/>
      <c r="S3" s="3" t="s">
        <v>1</v>
      </c>
      <c r="T3" s="134" t="s">
        <v>2</v>
      </c>
      <c r="U3" s="134"/>
      <c r="V3" s="134"/>
    </row>
    <row r="4" spans="2:22" x14ac:dyDescent="0.25">
      <c r="B4" s="5" t="s">
        <v>3</v>
      </c>
      <c r="C4" s="133"/>
      <c r="D4" s="6" t="s">
        <v>4</v>
      </c>
      <c r="E4" s="6" t="s">
        <v>5</v>
      </c>
      <c r="F4" s="5" t="s">
        <v>6</v>
      </c>
      <c r="G4" s="6" t="s">
        <v>135</v>
      </c>
      <c r="H4" s="6" t="s">
        <v>136</v>
      </c>
      <c r="I4" s="6" t="s">
        <v>137</v>
      </c>
      <c r="J4" s="6" t="s">
        <v>135</v>
      </c>
      <c r="K4" s="6" t="s">
        <v>136</v>
      </c>
      <c r="L4" s="6" t="s">
        <v>137</v>
      </c>
      <c r="O4" s="5" t="s">
        <v>3</v>
      </c>
      <c r="P4" s="133"/>
      <c r="Q4" s="6" t="s">
        <v>4</v>
      </c>
      <c r="R4" s="6" t="s">
        <v>5</v>
      </c>
      <c r="S4" s="5" t="s">
        <v>6</v>
      </c>
      <c r="T4" s="6" t="s">
        <v>7</v>
      </c>
      <c r="U4" s="6" t="s">
        <v>8</v>
      </c>
      <c r="V4" s="6" t="s">
        <v>9</v>
      </c>
    </row>
    <row r="5" spans="2:22" x14ac:dyDescent="0.25">
      <c r="B5" s="7">
        <v>2003</v>
      </c>
      <c r="C5" s="7">
        <v>610</v>
      </c>
      <c r="D5" s="16">
        <v>16788</v>
      </c>
      <c r="E5" s="16">
        <v>16788</v>
      </c>
      <c r="F5" s="11">
        <v>16512</v>
      </c>
      <c r="G5" s="9">
        <v>1</v>
      </c>
      <c r="H5" s="9">
        <v>0.98078248511239341</v>
      </c>
      <c r="I5" s="9">
        <v>1.9217514887606559E-2</v>
      </c>
      <c r="J5" s="89">
        <v>16512</v>
      </c>
      <c r="K5" s="89">
        <v>16194.680394175841</v>
      </c>
      <c r="L5" s="89">
        <v>317.31960582415951</v>
      </c>
      <c r="O5" s="7">
        <v>2003</v>
      </c>
      <c r="P5" s="7">
        <v>610</v>
      </c>
      <c r="Q5" s="16">
        <v>16788</v>
      </c>
      <c r="R5" s="16">
        <v>16788</v>
      </c>
      <c r="S5" s="11">
        <v>16512</v>
      </c>
      <c r="T5" s="9">
        <v>1</v>
      </c>
      <c r="U5" s="9">
        <v>0.98055922793721417</v>
      </c>
      <c r="V5" s="9">
        <v>1.9440772062785803E-2</v>
      </c>
    </row>
    <row r="6" spans="2:22" x14ac:dyDescent="0.25">
      <c r="B6" s="7">
        <v>2004</v>
      </c>
      <c r="C6" s="7">
        <v>610</v>
      </c>
      <c r="D6" s="16">
        <v>22930</v>
      </c>
      <c r="E6" s="16">
        <v>22930</v>
      </c>
      <c r="F6" s="11">
        <v>23508</v>
      </c>
      <c r="G6" s="9">
        <v>0.99063518849190779</v>
      </c>
      <c r="H6" s="9">
        <v>0.98978943369216699</v>
      </c>
      <c r="I6" s="12">
        <v>1.0210566307833013E-2</v>
      </c>
      <c r="J6" s="89">
        <v>23287.852011067767</v>
      </c>
      <c r="K6" s="89">
        <v>23050.069853941757</v>
      </c>
      <c r="L6" s="89">
        <v>237.78215712600982</v>
      </c>
      <c r="O6" s="7">
        <v>2004</v>
      </c>
      <c r="P6" s="7">
        <v>610</v>
      </c>
      <c r="Q6" s="16">
        <v>22930</v>
      </c>
      <c r="R6" s="16">
        <v>22930</v>
      </c>
      <c r="S6" s="11">
        <v>23508</v>
      </c>
      <c r="T6" s="9">
        <v>0.98862196096361155</v>
      </c>
      <c r="U6" s="9">
        <v>0.98976864091800043</v>
      </c>
      <c r="V6" s="9">
        <v>1.0231359081999554E-2</v>
      </c>
    </row>
    <row r="7" spans="2:22" x14ac:dyDescent="0.25">
      <c r="B7" s="7">
        <v>2005</v>
      </c>
      <c r="C7" s="7">
        <v>610</v>
      </c>
      <c r="D7" s="16">
        <v>30380</v>
      </c>
      <c r="E7" s="16">
        <v>30380</v>
      </c>
      <c r="F7" s="11">
        <v>30927</v>
      </c>
      <c r="G7" s="9">
        <v>1.0001322068316425</v>
      </c>
      <c r="H7" s="9">
        <v>0.99500853649829657</v>
      </c>
      <c r="I7" s="12">
        <v>4.9914635017034303E-3</v>
      </c>
      <c r="J7" s="89">
        <v>30931.088760682207</v>
      </c>
      <c r="K7" s="89">
        <v>30776.697360065311</v>
      </c>
      <c r="L7" s="89">
        <v>154.39140061689443</v>
      </c>
      <c r="O7" s="7">
        <v>2005</v>
      </c>
      <c r="P7" s="7">
        <v>610</v>
      </c>
      <c r="Q7" s="16">
        <v>30380</v>
      </c>
      <c r="R7" s="16">
        <v>30380</v>
      </c>
      <c r="S7" s="11">
        <v>30927</v>
      </c>
      <c r="T7" s="9">
        <v>0.99820943182258093</v>
      </c>
      <c r="U7" s="9">
        <v>0.99499892182128225</v>
      </c>
      <c r="V7" s="9">
        <v>5.0010781787177671E-3</v>
      </c>
    </row>
    <row r="8" spans="2:22" x14ac:dyDescent="0.25">
      <c r="B8" s="7">
        <v>2006</v>
      </c>
      <c r="C8" s="7">
        <v>610</v>
      </c>
      <c r="D8" s="16">
        <v>28918</v>
      </c>
      <c r="E8" s="16">
        <v>28918</v>
      </c>
      <c r="F8" s="11">
        <v>24619</v>
      </c>
      <c r="G8" s="9">
        <v>0.99534029449194006</v>
      </c>
      <c r="H8" s="9">
        <v>0.99498393335880653</v>
      </c>
      <c r="I8" s="12">
        <v>5.0160666411934729E-3</v>
      </c>
      <c r="J8" s="89">
        <v>24504.282710097072</v>
      </c>
      <c r="K8" s="89">
        <v>24381.36759502858</v>
      </c>
      <c r="L8" s="89">
        <v>122.91511506849191</v>
      </c>
      <c r="O8" s="7">
        <v>2006</v>
      </c>
      <c r="P8" s="7">
        <v>610</v>
      </c>
      <c r="Q8" s="16">
        <v>28918</v>
      </c>
      <c r="R8" s="16">
        <v>28918</v>
      </c>
      <c r="S8" s="11">
        <v>24619</v>
      </c>
      <c r="T8" s="9">
        <v>0.98410155718592707</v>
      </c>
      <c r="U8" s="9">
        <v>0.99492664836125899</v>
      </c>
      <c r="V8" s="9">
        <v>5.0733516387409649E-3</v>
      </c>
    </row>
    <row r="9" spans="2:22" x14ac:dyDescent="0.25">
      <c r="B9" s="7">
        <v>2007</v>
      </c>
      <c r="C9" s="7">
        <v>610</v>
      </c>
      <c r="D9" s="11">
        <v>25012</v>
      </c>
      <c r="E9" s="11">
        <v>25012</v>
      </c>
      <c r="F9" s="11">
        <v>17731.123</v>
      </c>
      <c r="G9" s="9">
        <v>0.98344378206942806</v>
      </c>
      <c r="H9" s="9">
        <v>0.99193096654820356</v>
      </c>
      <c r="I9" s="12">
        <v>8.0690334517964368E-3</v>
      </c>
      <c r="J9" s="89">
        <v>17437.562663458222</v>
      </c>
      <c r="K9" s="89">
        <v>17296.858387008982</v>
      </c>
      <c r="L9" s="89">
        <v>140.70427644924098</v>
      </c>
      <c r="O9" s="7">
        <v>2007</v>
      </c>
      <c r="P9" s="7">
        <v>610</v>
      </c>
      <c r="Q9" s="11">
        <v>25012</v>
      </c>
      <c r="R9" s="11">
        <v>25012</v>
      </c>
      <c r="S9" s="11">
        <v>17731.123</v>
      </c>
      <c r="T9" s="9">
        <v>0.95202226917540189</v>
      </c>
      <c r="U9" s="9">
        <v>0.99166464794741327</v>
      </c>
      <c r="V9" s="9">
        <v>8.3353520525867742E-3</v>
      </c>
    </row>
    <row r="10" spans="2:22" x14ac:dyDescent="0.25">
      <c r="B10" s="7">
        <v>2008</v>
      </c>
      <c r="C10" s="7">
        <v>610</v>
      </c>
      <c r="D10" s="11">
        <v>17602</v>
      </c>
      <c r="E10" s="11">
        <v>17602</v>
      </c>
      <c r="F10" s="11">
        <v>17259.781999999999</v>
      </c>
      <c r="G10" s="9">
        <v>0.87374081678272786</v>
      </c>
      <c r="H10" s="9">
        <v>0.98448294531148417</v>
      </c>
      <c r="I10" s="12">
        <v>1.551705468851583E-2</v>
      </c>
      <c r="J10" s="89">
        <v>15080.576022171823</v>
      </c>
      <c r="K10" s="89">
        <v>14846.569899301463</v>
      </c>
      <c r="L10" s="89">
        <v>234.00612287036068</v>
      </c>
      <c r="O10" s="7">
        <v>2008</v>
      </c>
      <c r="P10" s="7">
        <v>610</v>
      </c>
      <c r="Q10" s="11">
        <v>17602</v>
      </c>
      <c r="R10" s="11">
        <v>17602</v>
      </c>
      <c r="S10" s="11">
        <v>17259.781999999999</v>
      </c>
      <c r="T10" s="9">
        <v>0.85091939472401168</v>
      </c>
      <c r="U10" s="9">
        <v>0.98406678221031318</v>
      </c>
      <c r="V10" s="9">
        <v>1.5933217789686805E-2</v>
      </c>
    </row>
    <row r="11" spans="2:22" x14ac:dyDescent="0.25">
      <c r="B11" s="7">
        <v>2009</v>
      </c>
      <c r="C11" s="7">
        <v>610</v>
      </c>
      <c r="D11" s="11">
        <v>15249</v>
      </c>
      <c r="E11" s="11">
        <v>15249</v>
      </c>
      <c r="F11" s="11">
        <v>15079.264999999999</v>
      </c>
      <c r="G11" s="9">
        <v>0.95943048182061241</v>
      </c>
      <c r="H11" s="9">
        <v>0.95313241076013488</v>
      </c>
      <c r="I11" s="12">
        <v>4.6867589239865115E-2</v>
      </c>
      <c r="J11" s="89">
        <v>14467.506484450696</v>
      </c>
      <c r="K11" s="89">
        <v>13789.449333212377</v>
      </c>
      <c r="L11" s="89">
        <v>678.05715123832022</v>
      </c>
      <c r="O11" s="7">
        <v>2009</v>
      </c>
      <c r="P11" s="7">
        <v>610</v>
      </c>
      <c r="Q11" s="11">
        <v>15249</v>
      </c>
      <c r="R11" s="11">
        <v>15249</v>
      </c>
      <c r="S11" s="11">
        <v>15079.264999999999</v>
      </c>
      <c r="T11" s="9">
        <v>0.93898537413330863</v>
      </c>
      <c r="U11" s="9">
        <v>0.9521119338331776</v>
      </c>
      <c r="V11" s="9">
        <v>4.7888066166822341E-2</v>
      </c>
    </row>
    <row r="12" spans="2:22" x14ac:dyDescent="0.25">
      <c r="B12" s="7">
        <v>2010</v>
      </c>
      <c r="C12" s="7">
        <v>610</v>
      </c>
      <c r="D12" s="11">
        <v>26256</v>
      </c>
      <c r="E12" s="11">
        <v>26256</v>
      </c>
      <c r="F12" s="11">
        <v>26050.663</v>
      </c>
      <c r="G12" s="9">
        <v>0.99582991137478916</v>
      </c>
      <c r="H12" s="9">
        <v>0.99403865440075356</v>
      </c>
      <c r="I12" s="12">
        <v>5.961345599246437E-3</v>
      </c>
      <c r="J12" s="89">
        <v>25942.029426544501</v>
      </c>
      <c r="K12" s="89">
        <v>25787.380023587048</v>
      </c>
      <c r="L12" s="89">
        <v>154.64940295745262</v>
      </c>
      <c r="O12" s="7">
        <v>2010</v>
      </c>
      <c r="P12" s="7">
        <v>610</v>
      </c>
      <c r="Q12" s="11">
        <v>26256</v>
      </c>
      <c r="R12" s="11">
        <v>26256</v>
      </c>
      <c r="S12" s="11">
        <v>26050.663</v>
      </c>
      <c r="T12" s="9">
        <v>0.93997173880291784</v>
      </c>
      <c r="U12" s="9">
        <v>0.9936843992061587</v>
      </c>
      <c r="V12" s="9">
        <v>6.3156007938412698E-3</v>
      </c>
    </row>
    <row r="13" spans="2:22" x14ac:dyDescent="0.25">
      <c r="B13" s="7">
        <v>2011</v>
      </c>
      <c r="C13" s="7">
        <v>610</v>
      </c>
      <c r="D13" s="11">
        <v>27031</v>
      </c>
      <c r="E13" s="11">
        <v>27031</v>
      </c>
      <c r="F13" s="11">
        <v>20594.138999999999</v>
      </c>
      <c r="G13" s="9">
        <v>0.99286363161311375</v>
      </c>
      <c r="H13" s="9">
        <v>0.99209663473801324</v>
      </c>
      <c r="I13" s="12">
        <v>7.9033652619867611E-3</v>
      </c>
      <c r="J13" s="89">
        <v>20447.171637485259</v>
      </c>
      <c r="K13" s="89">
        <v>20285.570171459676</v>
      </c>
      <c r="L13" s="89">
        <v>161.60146602558194</v>
      </c>
      <c r="O13" s="7">
        <v>2011</v>
      </c>
      <c r="P13" s="7">
        <v>610</v>
      </c>
      <c r="Q13" s="11">
        <v>27031</v>
      </c>
      <c r="R13" s="11">
        <v>27031</v>
      </c>
      <c r="S13" s="11">
        <v>20594.138999999999</v>
      </c>
      <c r="T13" s="9">
        <v>0.97685150482301719</v>
      </c>
      <c r="U13" s="9">
        <v>0.9919670861976071</v>
      </c>
      <c r="V13" s="9">
        <v>8.0329138023929603E-3</v>
      </c>
    </row>
    <row r="14" spans="2:22" x14ac:dyDescent="0.25">
      <c r="B14" s="7">
        <v>2012</v>
      </c>
      <c r="C14" s="7">
        <v>610</v>
      </c>
      <c r="D14" s="11">
        <v>30270</v>
      </c>
      <c r="E14" s="11">
        <v>30270</v>
      </c>
      <c r="F14" s="11">
        <v>27892.795999999998</v>
      </c>
      <c r="G14" s="9">
        <v>0.98045566584773602</v>
      </c>
      <c r="H14" s="9">
        <v>0.99288524732398897</v>
      </c>
      <c r="I14" s="12">
        <v>7.1147526760110269E-3</v>
      </c>
      <c r="J14" s="89">
        <v>27347.649874535065</v>
      </c>
      <c r="K14" s="89">
        <v>27153.078109407605</v>
      </c>
      <c r="L14" s="89">
        <v>194.57176512746099</v>
      </c>
      <c r="O14" s="7">
        <v>2012</v>
      </c>
      <c r="P14" s="7">
        <v>610</v>
      </c>
      <c r="Q14" s="11">
        <v>30270</v>
      </c>
      <c r="R14" s="11">
        <v>30270</v>
      </c>
      <c r="S14" s="11">
        <v>27892.795999999998</v>
      </c>
      <c r="T14" s="9">
        <v>0.97490913200031137</v>
      </c>
      <c r="U14" s="9">
        <v>0.9928447694832977</v>
      </c>
      <c r="V14" s="9">
        <v>7.1552305167022672E-3</v>
      </c>
    </row>
    <row r="15" spans="2:22" x14ac:dyDescent="0.25">
      <c r="B15" s="7">
        <v>2013</v>
      </c>
      <c r="C15" s="7">
        <v>610</v>
      </c>
      <c r="D15" s="11">
        <v>28072</v>
      </c>
      <c r="E15" s="11">
        <v>28072</v>
      </c>
      <c r="F15" s="11">
        <v>7710.7719999999999</v>
      </c>
      <c r="G15" s="9">
        <v>0.99109885549372922</v>
      </c>
      <c r="H15" s="9">
        <v>0.97563892383712769</v>
      </c>
      <c r="I15" s="12">
        <v>2.4361076162872308E-2</v>
      </c>
      <c r="J15" s="89">
        <v>7642.1373041730931</v>
      </c>
      <c r="K15" s="89">
        <v>7455.9666152590044</v>
      </c>
      <c r="L15" s="89">
        <v>186.17068891408837</v>
      </c>
      <c r="O15" s="7">
        <v>2013</v>
      </c>
      <c r="P15" s="7">
        <v>610</v>
      </c>
      <c r="Q15" s="11">
        <v>28072</v>
      </c>
      <c r="R15" s="11">
        <v>28072</v>
      </c>
      <c r="S15" s="11">
        <v>7710.7719999999999</v>
      </c>
      <c r="T15" s="9">
        <v>0.98120342999508725</v>
      </c>
      <c r="U15" s="9">
        <v>0.97539324265943583</v>
      </c>
      <c r="V15" s="9">
        <v>2.4606757340564171E-2</v>
      </c>
    </row>
    <row r="16" spans="2:22" x14ac:dyDescent="0.25">
      <c r="B16" s="7">
        <v>2014</v>
      </c>
      <c r="C16" s="7">
        <v>610</v>
      </c>
      <c r="D16" s="11">
        <v>30884</v>
      </c>
      <c r="E16" s="11">
        <v>30884</v>
      </c>
      <c r="F16" s="11">
        <v>13364</v>
      </c>
      <c r="G16" s="9">
        <v>1.0135140835882843</v>
      </c>
      <c r="H16" s="9">
        <v>0.96291520123794616</v>
      </c>
      <c r="I16" s="12">
        <v>3.7084798762053839E-2</v>
      </c>
      <c r="J16" s="89">
        <v>13544.602213073831</v>
      </c>
      <c r="K16" s="89">
        <v>13042.303365689919</v>
      </c>
      <c r="L16" s="89">
        <v>502.29884738391212</v>
      </c>
      <c r="O16" s="7">
        <v>2014</v>
      </c>
      <c r="P16" s="7">
        <v>610</v>
      </c>
      <c r="Q16" s="11">
        <v>30884</v>
      </c>
      <c r="R16" s="11">
        <v>30884</v>
      </c>
      <c r="S16" s="11">
        <v>13364</v>
      </c>
      <c r="T16" s="30">
        <v>0.89546742660650025</v>
      </c>
      <c r="U16" s="9">
        <v>0.95802642875038324</v>
      </c>
      <c r="V16" s="9">
        <v>4.1973571249616759E-2</v>
      </c>
    </row>
    <row r="17" spans="2:22" x14ac:dyDescent="0.25">
      <c r="B17" s="3" t="s">
        <v>11</v>
      </c>
      <c r="C17" s="3">
        <v>610</v>
      </c>
      <c r="D17" s="11"/>
      <c r="E17" s="11"/>
      <c r="F17" s="11"/>
      <c r="G17" s="9">
        <v>0.96639385943661815</v>
      </c>
      <c r="H17" s="9">
        <v>0.98622368373820679</v>
      </c>
      <c r="I17" s="12">
        <v>1.3776316261793209E-2</v>
      </c>
      <c r="J17" s="89"/>
      <c r="K17" s="89"/>
      <c r="L17" s="89"/>
      <c r="O17" s="3" t="s">
        <v>11</v>
      </c>
      <c r="P17" s="3">
        <v>610</v>
      </c>
      <c r="Q17" s="11"/>
      <c r="R17" s="11"/>
      <c r="S17" s="11"/>
      <c r="T17" s="9">
        <v>0.94167567430071997</v>
      </c>
      <c r="U17" s="9">
        <v>0.9858620671592262</v>
      </c>
      <c r="V17" s="12">
        <v>1.4137932840773804E-2</v>
      </c>
    </row>
    <row r="18" spans="2:22" x14ac:dyDescent="0.25">
      <c r="B18" s="3" t="s">
        <v>12</v>
      </c>
      <c r="C18" s="3">
        <v>610</v>
      </c>
      <c r="D18" s="11"/>
      <c r="E18" s="11"/>
      <c r="F18" s="11"/>
      <c r="G18" s="9">
        <v>0.96881998647665024</v>
      </c>
      <c r="H18" s="9">
        <v>0.98704806282947266</v>
      </c>
      <c r="I18" s="12">
        <v>1.2951937170527339E-2</v>
      </c>
      <c r="J18" s="89"/>
      <c r="K18" s="89"/>
      <c r="L18" s="89"/>
      <c r="O18" s="3" t="s">
        <v>12</v>
      </c>
      <c r="P18" s="3">
        <v>610</v>
      </c>
      <c r="Q18" s="11"/>
      <c r="R18" s="11"/>
      <c r="S18" s="11"/>
      <c r="T18" s="9">
        <v>0.94314794805458546</v>
      </c>
      <c r="U18" s="9">
        <v>0.98669551726186799</v>
      </c>
      <c r="V18" s="12">
        <v>1.3304482738132006E-2</v>
      </c>
    </row>
    <row r="19" spans="2:22" x14ac:dyDescent="0.25">
      <c r="B19" s="5" t="s">
        <v>13</v>
      </c>
      <c r="C19" s="5">
        <v>610</v>
      </c>
      <c r="D19" s="13"/>
      <c r="E19" s="13"/>
      <c r="F19" s="13"/>
      <c r="G19" s="14">
        <v>0.98228994731689578</v>
      </c>
      <c r="H19" s="14">
        <v>0.98889334607194768</v>
      </c>
      <c r="I19" s="15">
        <v>1.1106653928052324E-2</v>
      </c>
      <c r="J19" s="90"/>
      <c r="K19" s="90"/>
      <c r="L19" s="90"/>
      <c r="O19" s="5" t="s">
        <v>13</v>
      </c>
      <c r="P19" s="5">
        <v>610</v>
      </c>
      <c r="Q19" s="13"/>
      <c r="R19" s="13"/>
      <c r="S19" s="13"/>
      <c r="T19" s="14">
        <v>0.96458041765235047</v>
      </c>
      <c r="U19" s="14">
        <v>0.988700734839563</v>
      </c>
      <c r="V19" s="15">
        <v>1.1299265160437E-2</v>
      </c>
    </row>
    <row r="20" spans="2:22" x14ac:dyDescent="0.25">
      <c r="B20" s="7">
        <v>2003</v>
      </c>
      <c r="C20" s="7">
        <v>620</v>
      </c>
      <c r="D20" s="16">
        <v>19685</v>
      </c>
      <c r="E20" s="16">
        <v>19685</v>
      </c>
      <c r="F20" s="11">
        <v>19642</v>
      </c>
      <c r="G20" s="9">
        <v>1</v>
      </c>
      <c r="H20" s="9">
        <v>0.99772341004657872</v>
      </c>
      <c r="I20" s="9">
        <v>2.2765899534212619E-3</v>
      </c>
      <c r="J20" s="89">
        <v>19642</v>
      </c>
      <c r="K20" s="89">
        <v>19597.283220134897</v>
      </c>
      <c r="L20" s="89">
        <v>44.716779865100428</v>
      </c>
      <c r="O20" s="7">
        <v>2003</v>
      </c>
      <c r="P20" s="7">
        <v>620</v>
      </c>
      <c r="Q20" s="16">
        <v>19685</v>
      </c>
      <c r="R20" s="16">
        <v>19685</v>
      </c>
      <c r="S20" s="11">
        <v>19642</v>
      </c>
      <c r="T20" s="9">
        <v>0.96814956670838193</v>
      </c>
      <c r="U20" s="9">
        <v>0.9975966308269949</v>
      </c>
      <c r="V20" s="9">
        <v>2.4033691730051226E-3</v>
      </c>
    </row>
    <row r="21" spans="2:22" x14ac:dyDescent="0.25">
      <c r="B21" s="7">
        <v>2004</v>
      </c>
      <c r="C21" s="7">
        <v>620</v>
      </c>
      <c r="D21" s="16">
        <v>26490</v>
      </c>
      <c r="E21" s="16">
        <v>26490</v>
      </c>
      <c r="F21" s="11">
        <v>24659</v>
      </c>
      <c r="G21" s="9">
        <v>0.99877650108598959</v>
      </c>
      <c r="H21" s="9">
        <v>0.99964102719056258</v>
      </c>
      <c r="I21" s="12">
        <v>3.5897280943741894E-4</v>
      </c>
      <c r="J21" s="89">
        <v>24628.829740279416</v>
      </c>
      <c r="K21" s="89">
        <v>24619.988660074392</v>
      </c>
      <c r="L21" s="89">
        <v>8.8410802050239585</v>
      </c>
      <c r="O21" s="7">
        <v>2004</v>
      </c>
      <c r="P21" s="7">
        <v>620</v>
      </c>
      <c r="Q21" s="16">
        <v>26490</v>
      </c>
      <c r="R21" s="16">
        <v>26490</v>
      </c>
      <c r="S21" s="11">
        <v>24659</v>
      </c>
      <c r="T21" s="9">
        <v>0.94760757811427665</v>
      </c>
      <c r="U21" s="9">
        <v>0.99962164337340098</v>
      </c>
      <c r="V21" s="9">
        <v>3.783566265990251E-4</v>
      </c>
    </row>
    <row r="22" spans="2:22" x14ac:dyDescent="0.25">
      <c r="B22" s="7">
        <v>2005</v>
      </c>
      <c r="C22" s="7">
        <v>620</v>
      </c>
      <c r="D22" s="16">
        <v>34404</v>
      </c>
      <c r="E22" s="16">
        <v>34404</v>
      </c>
      <c r="F22" s="11">
        <v>28040</v>
      </c>
      <c r="G22" s="9">
        <v>0.97839975280676905</v>
      </c>
      <c r="H22" s="9">
        <v>0.99923259683373922</v>
      </c>
      <c r="I22" s="12">
        <v>7.6740316626078275E-4</v>
      </c>
      <c r="J22" s="89">
        <v>27434.329068701805</v>
      </c>
      <c r="K22" s="89">
        <v>27413.275877710243</v>
      </c>
      <c r="L22" s="89">
        <v>21.053190991561998</v>
      </c>
      <c r="O22" s="7">
        <v>2005</v>
      </c>
      <c r="P22" s="7">
        <v>620</v>
      </c>
      <c r="Q22" s="16">
        <v>34404</v>
      </c>
      <c r="R22" s="16">
        <v>34404</v>
      </c>
      <c r="S22" s="11">
        <v>28040</v>
      </c>
      <c r="T22" s="9">
        <v>0.95448677769300427</v>
      </c>
      <c r="U22" s="9">
        <v>0.99921337090704654</v>
      </c>
      <c r="V22" s="9">
        <v>7.8662909295346237E-4</v>
      </c>
    </row>
    <row r="23" spans="2:22" x14ac:dyDescent="0.25">
      <c r="B23" s="7">
        <v>2006</v>
      </c>
      <c r="C23" s="7">
        <v>620</v>
      </c>
      <c r="D23" s="16">
        <v>30492</v>
      </c>
      <c r="E23" s="16">
        <v>30492</v>
      </c>
      <c r="F23" s="11">
        <v>27159</v>
      </c>
      <c r="G23" s="9">
        <v>0.95999550802227074</v>
      </c>
      <c r="H23" s="9">
        <v>0.99889760318726817</v>
      </c>
      <c r="I23" s="12">
        <v>1.1023968127318318E-3</v>
      </c>
      <c r="J23" s="89">
        <v>26072.518002376852</v>
      </c>
      <c r="K23" s="89">
        <v>26043.77574163114</v>
      </c>
      <c r="L23" s="89">
        <v>28.742260745713548</v>
      </c>
      <c r="O23" s="7">
        <v>2006</v>
      </c>
      <c r="P23" s="7">
        <v>620</v>
      </c>
      <c r="Q23" s="16">
        <v>30492</v>
      </c>
      <c r="R23" s="16">
        <v>30492</v>
      </c>
      <c r="S23" s="11">
        <v>27159</v>
      </c>
      <c r="T23" s="9">
        <v>0.90820985608697036</v>
      </c>
      <c r="U23" s="9">
        <v>0.99883474509642489</v>
      </c>
      <c r="V23" s="9">
        <v>1.1652549035751523E-3</v>
      </c>
    </row>
    <row r="24" spans="2:22" x14ac:dyDescent="0.25">
      <c r="B24" s="7">
        <v>2007</v>
      </c>
      <c r="C24" s="7">
        <v>620</v>
      </c>
      <c r="D24" s="11">
        <v>20890</v>
      </c>
      <c r="E24" s="11">
        <v>20890</v>
      </c>
      <c r="F24" s="11">
        <v>19363.498</v>
      </c>
      <c r="G24" s="9">
        <v>0.9724317021956661</v>
      </c>
      <c r="H24" s="9">
        <v>0.99398762851417699</v>
      </c>
      <c r="I24" s="12">
        <v>6.0123714858230093E-3</v>
      </c>
      <c r="J24" s="89">
        <v>18829.679320602376</v>
      </c>
      <c r="K24" s="89">
        <v>18716.468293567996</v>
      </c>
      <c r="L24" s="89">
        <v>113.2110270343809</v>
      </c>
      <c r="O24" s="7">
        <v>2007</v>
      </c>
      <c r="P24" s="7">
        <v>620</v>
      </c>
      <c r="Q24" s="11">
        <v>20890</v>
      </c>
      <c r="R24" s="11">
        <v>20890</v>
      </c>
      <c r="S24" s="11">
        <v>19363.498</v>
      </c>
      <c r="T24" s="9">
        <v>0.93201432560384101</v>
      </c>
      <c r="U24" s="9">
        <v>0.99372689831306649</v>
      </c>
      <c r="V24" s="9">
        <v>6.2731016869335028E-3</v>
      </c>
    </row>
    <row r="25" spans="2:22" x14ac:dyDescent="0.25">
      <c r="B25" s="7">
        <v>2008</v>
      </c>
      <c r="C25" s="7">
        <v>620</v>
      </c>
      <c r="D25" s="11">
        <v>19181</v>
      </c>
      <c r="E25" s="11">
        <v>19181</v>
      </c>
      <c r="F25" s="11">
        <v>19070.151999999998</v>
      </c>
      <c r="G25" s="9">
        <v>0.97958972337592098</v>
      </c>
      <c r="H25" s="9">
        <v>0.99481509191368889</v>
      </c>
      <c r="I25" s="12">
        <v>5.184908086311113E-3</v>
      </c>
      <c r="J25" s="89">
        <v>18680.924922416765</v>
      </c>
      <c r="K25" s="89">
        <v>18584.066043726754</v>
      </c>
      <c r="L25" s="89">
        <v>96.85887869000949</v>
      </c>
      <c r="O25" s="7">
        <v>2008</v>
      </c>
      <c r="P25" s="7">
        <v>620</v>
      </c>
      <c r="Q25" s="11">
        <v>19181</v>
      </c>
      <c r="R25" s="11">
        <v>19181</v>
      </c>
      <c r="S25" s="11">
        <v>19070.151999999998</v>
      </c>
      <c r="T25" s="9">
        <v>0.90723926743075078</v>
      </c>
      <c r="U25" s="9">
        <v>0.99440160621311857</v>
      </c>
      <c r="V25" s="9">
        <v>5.5983937868814577E-3</v>
      </c>
    </row>
    <row r="26" spans="2:22" x14ac:dyDescent="0.25">
      <c r="B26" s="7">
        <v>2009</v>
      </c>
      <c r="C26" s="7">
        <v>620</v>
      </c>
      <c r="D26" s="11">
        <v>14098</v>
      </c>
      <c r="E26" s="11">
        <v>14098</v>
      </c>
      <c r="F26" s="11">
        <v>13999.806</v>
      </c>
      <c r="G26" s="9">
        <v>0.9682706845826563</v>
      </c>
      <c r="H26" s="9">
        <v>0.977527094005471</v>
      </c>
      <c r="I26" s="12">
        <v>2.2472905994529002E-2</v>
      </c>
      <c r="J26" s="89">
        <v>13555.60173964438</v>
      </c>
      <c r="K26" s="89">
        <v>13250.967976050079</v>
      </c>
      <c r="L26" s="89">
        <v>304.63376359430197</v>
      </c>
      <c r="O26" s="7">
        <v>2009</v>
      </c>
      <c r="P26" s="7">
        <v>620</v>
      </c>
      <c r="Q26" s="11">
        <v>14098</v>
      </c>
      <c r="R26" s="11">
        <v>14098</v>
      </c>
      <c r="S26" s="11">
        <v>13999.806</v>
      </c>
      <c r="T26" s="9">
        <v>0.85641703316041506</v>
      </c>
      <c r="U26" s="9">
        <v>0.97459198587914064</v>
      </c>
      <c r="V26" s="9">
        <v>2.5408014120859405E-2</v>
      </c>
    </row>
    <row r="27" spans="2:22" x14ac:dyDescent="0.25">
      <c r="B27" s="7">
        <v>2010</v>
      </c>
      <c r="C27" s="7">
        <v>620</v>
      </c>
      <c r="D27" s="11">
        <v>28095</v>
      </c>
      <c r="E27" s="11">
        <v>28095</v>
      </c>
      <c r="F27" s="11">
        <v>28249.69</v>
      </c>
      <c r="G27" s="9">
        <v>0.98854990364838857</v>
      </c>
      <c r="H27" s="9">
        <v>0.98880178757697601</v>
      </c>
      <c r="I27" s="12">
        <v>1.119821242302399E-2</v>
      </c>
      <c r="J27" s="89">
        <v>27926.228327596844</v>
      </c>
      <c r="K27" s="89">
        <v>27613.504490610543</v>
      </c>
      <c r="L27" s="89">
        <v>312.72383698629943</v>
      </c>
      <c r="O27" s="7">
        <v>2010</v>
      </c>
      <c r="P27" s="7">
        <v>620</v>
      </c>
      <c r="Q27" s="11">
        <v>28095</v>
      </c>
      <c r="R27" s="11">
        <v>28095</v>
      </c>
      <c r="S27" s="11">
        <v>28249.69</v>
      </c>
      <c r="T27" s="9">
        <v>0.93088310380364947</v>
      </c>
      <c r="U27" s="9">
        <v>0.98810807526038247</v>
      </c>
      <c r="V27" s="9">
        <v>1.1891924739617582E-2</v>
      </c>
    </row>
    <row r="28" spans="2:22" ht="14.45" x14ac:dyDescent="0.3">
      <c r="B28" s="7">
        <v>2011</v>
      </c>
      <c r="C28" s="7">
        <v>620</v>
      </c>
      <c r="D28" s="11">
        <v>37365</v>
      </c>
      <c r="E28" s="11">
        <v>37365</v>
      </c>
      <c r="F28" s="11">
        <v>37222.578000000001</v>
      </c>
      <c r="G28" s="9">
        <v>0.96921855827946457</v>
      </c>
      <c r="H28" s="9">
        <v>0.99023366635500842</v>
      </c>
      <c r="I28" s="12">
        <v>9.7663336449915761E-3</v>
      </c>
      <c r="J28" s="89">
        <v>36076.813384604917</v>
      </c>
      <c r="K28" s="89">
        <v>35724.475188242766</v>
      </c>
      <c r="L28" s="89">
        <v>352.3381963621494</v>
      </c>
      <c r="O28" s="7">
        <v>2011</v>
      </c>
      <c r="P28" s="7">
        <v>620</v>
      </c>
      <c r="Q28" s="11">
        <v>37365</v>
      </c>
      <c r="R28" s="11">
        <v>37365</v>
      </c>
      <c r="S28" s="11">
        <v>37222.578000000001</v>
      </c>
      <c r="T28" s="9">
        <v>0.93814919222215576</v>
      </c>
      <c r="U28" s="9">
        <v>0.98991022761246106</v>
      </c>
      <c r="V28" s="9">
        <v>1.0089772387538899E-2</v>
      </c>
    </row>
    <row r="29" spans="2:22" ht="14.45" x14ac:dyDescent="0.3">
      <c r="B29" s="7">
        <v>2012</v>
      </c>
      <c r="C29" s="7">
        <v>620</v>
      </c>
      <c r="D29" s="11">
        <v>45808</v>
      </c>
      <c r="E29" s="11">
        <v>45808</v>
      </c>
      <c r="F29" s="11">
        <v>45095.283000000003</v>
      </c>
      <c r="G29" s="9">
        <v>0.98814900911882964</v>
      </c>
      <c r="H29" s="9">
        <v>0.99095047390475333</v>
      </c>
      <c r="I29" s="12">
        <v>9.0495260952466738E-3</v>
      </c>
      <c r="J29" s="89">
        <v>44560.859212383206</v>
      </c>
      <c r="K29" s="89">
        <v>44157.604554114128</v>
      </c>
      <c r="L29" s="89">
        <v>403.25465826907498</v>
      </c>
      <c r="O29" s="7">
        <v>2012</v>
      </c>
      <c r="P29" s="7">
        <v>620</v>
      </c>
      <c r="Q29" s="11">
        <v>45808</v>
      </c>
      <c r="R29" s="11">
        <v>45808</v>
      </c>
      <c r="S29" s="11">
        <v>45095.283000000003</v>
      </c>
      <c r="T29" s="9">
        <v>0.97363785794503865</v>
      </c>
      <c r="U29" s="9">
        <v>0.99081559927950358</v>
      </c>
      <c r="V29" s="9">
        <v>9.1844007204963801E-3</v>
      </c>
    </row>
    <row r="30" spans="2:22" ht="14.45" x14ac:dyDescent="0.3">
      <c r="B30" s="7">
        <v>2013</v>
      </c>
      <c r="C30" s="7">
        <v>620</v>
      </c>
      <c r="D30" s="11">
        <v>51443</v>
      </c>
      <c r="E30" s="11">
        <v>51443</v>
      </c>
      <c r="F30" s="11">
        <v>53112.271999999997</v>
      </c>
      <c r="G30" s="9">
        <v>1</v>
      </c>
      <c r="H30" s="9">
        <v>0.99413613722499006</v>
      </c>
      <c r="I30" s="12">
        <v>5.8638627750099426E-3</v>
      </c>
      <c r="J30" s="89">
        <v>53112.271999999997</v>
      </c>
      <c r="K30" s="89">
        <v>52800.828925322996</v>
      </c>
      <c r="L30" s="89">
        <v>311.44307467700287</v>
      </c>
      <c r="O30" s="7">
        <v>2013</v>
      </c>
      <c r="P30" s="7">
        <v>620</v>
      </c>
      <c r="Q30" s="11">
        <v>51443</v>
      </c>
      <c r="R30" s="11">
        <v>51443</v>
      </c>
      <c r="S30" s="11">
        <v>53112.271999999997</v>
      </c>
      <c r="T30" s="9">
        <v>0.96681461765786836</v>
      </c>
      <c r="U30" s="9">
        <v>0.99388957056275629</v>
      </c>
      <c r="V30" s="9">
        <v>6.1104294372436724E-3</v>
      </c>
    </row>
    <row r="31" spans="2:22" ht="14.45" x14ac:dyDescent="0.3">
      <c r="B31" s="7">
        <v>2014</v>
      </c>
      <c r="C31" s="7">
        <v>620</v>
      </c>
      <c r="D31" s="11">
        <v>84274</v>
      </c>
      <c r="E31" s="11">
        <v>84274</v>
      </c>
      <c r="F31" s="11">
        <v>83082</v>
      </c>
      <c r="G31" s="9">
        <v>1.009987033944562</v>
      </c>
      <c r="H31" s="9">
        <v>0.99438092975953774</v>
      </c>
      <c r="I31" s="12">
        <v>5.619070240462265E-3</v>
      </c>
      <c r="J31" s="89">
        <v>83911.742754182094</v>
      </c>
      <c r="K31" s="89">
        <v>83440.236777646744</v>
      </c>
      <c r="L31" s="89">
        <v>471.5059765353497</v>
      </c>
      <c r="O31" s="7">
        <v>2014</v>
      </c>
      <c r="P31" s="7">
        <v>620</v>
      </c>
      <c r="Q31" s="23">
        <v>84274</v>
      </c>
      <c r="R31" s="23">
        <v>84274</v>
      </c>
      <c r="S31" s="23">
        <v>83082</v>
      </c>
      <c r="T31" s="9">
        <v>0.98013761228005825</v>
      </c>
      <c r="U31" s="9">
        <v>0.99420980481252152</v>
      </c>
      <c r="V31" s="9">
        <v>5.7901951874784752E-3</v>
      </c>
    </row>
    <row r="32" spans="2:22" ht="14.45" x14ac:dyDescent="0.3">
      <c r="B32" s="3" t="s">
        <v>11</v>
      </c>
      <c r="C32" s="3">
        <v>620</v>
      </c>
      <c r="D32" s="11"/>
      <c r="E32" s="11"/>
      <c r="F32" s="11"/>
      <c r="G32" s="9">
        <v>0.98024832487624192</v>
      </c>
      <c r="H32" s="9">
        <v>0.98956104495494268</v>
      </c>
      <c r="I32" s="12">
        <v>1.0438955045057319E-2</v>
      </c>
      <c r="J32" s="89"/>
      <c r="K32" s="89"/>
      <c r="L32" s="89"/>
      <c r="O32" s="3" t="s">
        <v>11</v>
      </c>
      <c r="P32" s="3">
        <v>620</v>
      </c>
      <c r="Q32" s="11"/>
      <c r="R32" s="11"/>
      <c r="S32" s="11"/>
      <c r="T32" s="9">
        <v>0.93579197607065767</v>
      </c>
      <c r="U32" s="9">
        <v>0.98906512509399502</v>
      </c>
      <c r="V32" s="12">
        <v>1.0934874906004977E-2</v>
      </c>
    </row>
    <row r="33" spans="2:22" ht="14.45" x14ac:dyDescent="0.3">
      <c r="B33" s="3" t="s">
        <v>12</v>
      </c>
      <c r="C33" s="3">
        <v>620</v>
      </c>
      <c r="D33" s="11"/>
      <c r="E33" s="11"/>
      <c r="F33" s="11"/>
      <c r="G33" s="9">
        <v>0.97931975909356506</v>
      </c>
      <c r="H33" s="9">
        <v>0.9900831967627759</v>
      </c>
      <c r="I33" s="12">
        <v>9.9168032372241033E-3</v>
      </c>
      <c r="J33" s="89"/>
      <c r="K33" s="89"/>
      <c r="L33" s="89"/>
      <c r="O33" s="3" t="s">
        <v>12</v>
      </c>
      <c r="P33" s="3">
        <v>620</v>
      </c>
      <c r="Q33" s="11"/>
      <c r="R33" s="11"/>
      <c r="S33" s="11"/>
      <c r="T33" s="9">
        <v>0.93534321487215233</v>
      </c>
      <c r="U33" s="9">
        <v>0.98961694359585006</v>
      </c>
      <c r="V33" s="12">
        <v>1.0383056404149937E-2</v>
      </c>
    </row>
    <row r="34" spans="2:22" ht="14.45" x14ac:dyDescent="0.3">
      <c r="B34" s="5" t="s">
        <v>13</v>
      </c>
      <c r="C34" s="5">
        <v>620</v>
      </c>
      <c r="D34" s="13"/>
      <c r="E34" s="13"/>
      <c r="F34" s="13"/>
      <c r="G34" s="14">
        <v>0.98224829453749551</v>
      </c>
      <c r="H34" s="14">
        <v>0.99345581494689195</v>
      </c>
      <c r="I34" s="15">
        <v>6.5441850531080537E-3</v>
      </c>
      <c r="J34" s="90"/>
      <c r="K34" s="90"/>
      <c r="L34" s="90"/>
      <c r="O34" s="5" t="s">
        <v>13</v>
      </c>
      <c r="P34" s="5">
        <v>620</v>
      </c>
      <c r="Q34" s="13"/>
      <c r="R34" s="13"/>
      <c r="S34" s="13"/>
      <c r="T34" s="14">
        <v>0.93818769884094966</v>
      </c>
      <c r="U34" s="14">
        <v>0.99314847698867248</v>
      </c>
      <c r="V34" s="15">
        <v>6.8515230113275205E-3</v>
      </c>
    </row>
    <row r="35" spans="2:22" ht="14.45" x14ac:dyDescent="0.3">
      <c r="B35" s="7">
        <v>2003</v>
      </c>
      <c r="C35" s="7">
        <v>630</v>
      </c>
      <c r="D35" s="16">
        <v>10339</v>
      </c>
      <c r="E35" s="16">
        <v>10339</v>
      </c>
      <c r="F35" s="11">
        <v>12435</v>
      </c>
      <c r="G35" s="9">
        <v>0.95894799199582736</v>
      </c>
      <c r="H35" s="9">
        <v>0.97923788280820856</v>
      </c>
      <c r="I35" s="9">
        <v>2.076211719179144E-2</v>
      </c>
      <c r="J35" s="89">
        <v>11924.518280468114</v>
      </c>
      <c r="K35" s="89">
        <v>11676.940034473375</v>
      </c>
      <c r="L35" s="89">
        <v>247.57824599473832</v>
      </c>
      <c r="O35" s="7">
        <v>2003</v>
      </c>
      <c r="P35" s="7">
        <v>630</v>
      </c>
      <c r="Q35" s="16">
        <v>10339</v>
      </c>
      <c r="R35" s="16">
        <v>10339</v>
      </c>
      <c r="S35" s="11">
        <v>12435</v>
      </c>
      <c r="T35" s="9">
        <v>0.93043787784002907</v>
      </c>
      <c r="U35" s="9">
        <v>0.9786016981199539</v>
      </c>
      <c r="V35" s="9">
        <v>2.1398301880046152E-2</v>
      </c>
    </row>
    <row r="36" spans="2:22" ht="14.45" x14ac:dyDescent="0.3">
      <c r="B36" s="7">
        <v>2004</v>
      </c>
      <c r="C36" s="7">
        <v>630</v>
      </c>
      <c r="D36" s="16">
        <v>14040</v>
      </c>
      <c r="E36" s="16">
        <v>14040</v>
      </c>
      <c r="F36" s="11">
        <v>14324</v>
      </c>
      <c r="G36" s="9">
        <v>0.99142580232712885</v>
      </c>
      <c r="H36" s="9">
        <v>0.99309748434832112</v>
      </c>
      <c r="I36" s="12">
        <v>6.9025156516788755E-3</v>
      </c>
      <c r="J36" s="89">
        <v>14201.183192533794</v>
      </c>
      <c r="K36" s="89">
        <v>14103.15930327497</v>
      </c>
      <c r="L36" s="89">
        <v>98.023889258823488</v>
      </c>
      <c r="O36" s="7">
        <v>2004</v>
      </c>
      <c r="P36" s="7">
        <v>630</v>
      </c>
      <c r="Q36" s="16">
        <v>14040</v>
      </c>
      <c r="R36" s="16">
        <v>14040</v>
      </c>
      <c r="S36" s="11">
        <v>14324</v>
      </c>
      <c r="T36" s="9">
        <v>0.97637552652468451</v>
      </c>
      <c r="U36" s="9">
        <v>0.99299108597856867</v>
      </c>
      <c r="V36" s="9">
        <v>7.0089140214312914E-3</v>
      </c>
    </row>
    <row r="37" spans="2:22" ht="14.45" x14ac:dyDescent="0.3">
      <c r="B37" s="7">
        <v>2005</v>
      </c>
      <c r="C37" s="7">
        <v>630</v>
      </c>
      <c r="D37" s="16">
        <v>18718</v>
      </c>
      <c r="E37" s="16">
        <v>18718</v>
      </c>
      <c r="F37" s="11">
        <v>19336</v>
      </c>
      <c r="G37" s="9">
        <v>0.97010333173348273</v>
      </c>
      <c r="H37" s="9">
        <v>0.99271559671933118</v>
      </c>
      <c r="I37" s="12">
        <v>7.2844032806688164E-3</v>
      </c>
      <c r="J37" s="89">
        <v>18757.918022398622</v>
      </c>
      <c r="K37" s="89">
        <v>18621.277782817746</v>
      </c>
      <c r="L37" s="89">
        <v>136.64023958087725</v>
      </c>
      <c r="O37" s="7">
        <v>2005</v>
      </c>
      <c r="P37" s="7">
        <v>630</v>
      </c>
      <c r="Q37" s="16">
        <v>18718</v>
      </c>
      <c r="R37" s="16">
        <v>18718</v>
      </c>
      <c r="S37" s="11">
        <v>19336</v>
      </c>
      <c r="T37" s="9">
        <v>0.9530903233139939</v>
      </c>
      <c r="U37" s="9">
        <v>0.99258556747518356</v>
      </c>
      <c r="V37" s="9">
        <v>7.4144325248164328E-3</v>
      </c>
    </row>
    <row r="38" spans="2:22" ht="14.45" x14ac:dyDescent="0.3">
      <c r="B38" s="7">
        <v>2006</v>
      </c>
      <c r="C38" s="7">
        <v>630</v>
      </c>
      <c r="D38" s="16">
        <v>18448</v>
      </c>
      <c r="E38" s="16">
        <v>18448</v>
      </c>
      <c r="F38" s="11">
        <v>17078</v>
      </c>
      <c r="G38" s="9">
        <v>0.97294918095378657</v>
      </c>
      <c r="H38" s="9">
        <v>0.99212187158047216</v>
      </c>
      <c r="I38" s="12">
        <v>7.8781284195278412E-3</v>
      </c>
      <c r="J38" s="89">
        <v>16616.026112328767</v>
      </c>
      <c r="K38" s="89">
        <v>16485.122924793613</v>
      </c>
      <c r="L38" s="89">
        <v>130.90318753515396</v>
      </c>
      <c r="O38" s="7">
        <v>2006</v>
      </c>
      <c r="P38" s="7">
        <v>630</v>
      </c>
      <c r="Q38" s="16">
        <v>18448</v>
      </c>
      <c r="R38" s="16">
        <v>18448</v>
      </c>
      <c r="S38" s="11">
        <v>17078</v>
      </c>
      <c r="T38" s="9">
        <v>0.91767971951395866</v>
      </c>
      <c r="U38" s="9">
        <v>0.99164739240691946</v>
      </c>
      <c r="V38" s="9">
        <v>8.3526075930805844E-3</v>
      </c>
    </row>
    <row r="39" spans="2:22" ht="14.45" x14ac:dyDescent="0.3">
      <c r="B39" s="7">
        <v>2007</v>
      </c>
      <c r="C39" s="7">
        <v>630</v>
      </c>
      <c r="D39" s="11">
        <v>14850</v>
      </c>
      <c r="E39" s="11">
        <v>14850</v>
      </c>
      <c r="F39" s="11">
        <v>14477.147000000001</v>
      </c>
      <c r="G39" s="9">
        <v>0.94047097666911073</v>
      </c>
      <c r="H39" s="9">
        <v>0.99073132389300878</v>
      </c>
      <c r="I39" s="12">
        <v>9.2686761069912249E-3</v>
      </c>
      <c r="J39" s="89">
        <v>13615.336578472286</v>
      </c>
      <c r="K39" s="89">
        <v>13489.140433638757</v>
      </c>
      <c r="L39" s="89">
        <v>126.19614483352973</v>
      </c>
      <c r="O39" s="7">
        <v>2007</v>
      </c>
      <c r="P39" s="7">
        <v>630</v>
      </c>
      <c r="Q39" s="11">
        <v>14850</v>
      </c>
      <c r="R39" s="11">
        <v>14850</v>
      </c>
      <c r="S39" s="11">
        <v>14477.147000000001</v>
      </c>
      <c r="T39" s="9">
        <v>0.85564806643955627</v>
      </c>
      <c r="U39" s="9">
        <v>0.98981249276113747</v>
      </c>
      <c r="V39" s="9">
        <v>1.0187507238862522E-2</v>
      </c>
    </row>
    <row r="40" spans="2:22" x14ac:dyDescent="0.25">
      <c r="B40" s="7">
        <v>2008</v>
      </c>
      <c r="C40" s="7">
        <v>630</v>
      </c>
      <c r="D40" s="11">
        <v>13640</v>
      </c>
      <c r="E40" s="11">
        <v>13640</v>
      </c>
      <c r="F40" s="11">
        <v>14456.188</v>
      </c>
      <c r="G40" s="9">
        <v>0.91264224389235848</v>
      </c>
      <c r="H40" s="9">
        <v>0.98978898852346053</v>
      </c>
      <c r="I40" s="12">
        <v>1.0211011476539467E-2</v>
      </c>
      <c r="J40" s="89">
        <v>13193.327854449786</v>
      </c>
      <c r="K40" s="89">
        <v>13058.610632314252</v>
      </c>
      <c r="L40" s="89">
        <v>134.7172221355346</v>
      </c>
      <c r="O40" s="7">
        <v>2008</v>
      </c>
      <c r="P40" s="7">
        <v>630</v>
      </c>
      <c r="Q40" s="11">
        <v>13640</v>
      </c>
      <c r="R40" s="11">
        <v>13640</v>
      </c>
      <c r="S40" s="11">
        <v>14456.188</v>
      </c>
      <c r="T40" s="9">
        <v>0.8387302038213823</v>
      </c>
      <c r="U40" s="9">
        <v>0.98888915603146177</v>
      </c>
      <c r="V40" s="9">
        <v>1.1110843968538198E-2</v>
      </c>
    </row>
    <row r="41" spans="2:22" x14ac:dyDescent="0.25">
      <c r="B41" s="7">
        <v>2009</v>
      </c>
      <c r="C41" s="7">
        <v>630</v>
      </c>
      <c r="D41" s="11">
        <v>11058</v>
      </c>
      <c r="E41" s="11">
        <v>11058</v>
      </c>
      <c r="F41" s="11">
        <v>12469.09</v>
      </c>
      <c r="G41" s="9">
        <v>0.86807051390294898</v>
      </c>
      <c r="H41" s="9">
        <v>0.96580398468285733</v>
      </c>
      <c r="I41" s="12">
        <v>3.419601531714267E-2</v>
      </c>
      <c r="J41" s="89">
        <v>10824.049364202123</v>
      </c>
      <c r="K41" s="89">
        <v>10453.910006350359</v>
      </c>
      <c r="L41" s="89">
        <v>370.13935785176415</v>
      </c>
      <c r="O41" s="7">
        <v>2009</v>
      </c>
      <c r="P41" s="7">
        <v>630</v>
      </c>
      <c r="Q41" s="11">
        <v>11058</v>
      </c>
      <c r="R41" s="11">
        <v>11058</v>
      </c>
      <c r="S41" s="11">
        <v>12469.09</v>
      </c>
      <c r="T41" s="9">
        <v>0.80435912641717744</v>
      </c>
      <c r="U41" s="9">
        <v>0.96309539903897423</v>
      </c>
      <c r="V41" s="9">
        <v>3.690460096102572E-2</v>
      </c>
    </row>
    <row r="42" spans="2:22" x14ac:dyDescent="0.25">
      <c r="B42" s="7">
        <v>2010</v>
      </c>
      <c r="C42" s="7">
        <v>630</v>
      </c>
      <c r="D42" s="11">
        <v>19118</v>
      </c>
      <c r="E42" s="11">
        <v>19118</v>
      </c>
      <c r="F42" s="11">
        <v>19134.277999999998</v>
      </c>
      <c r="G42" s="9">
        <v>0.95451665191231283</v>
      </c>
      <c r="H42" s="9">
        <v>0.97397592800637778</v>
      </c>
      <c r="I42" s="12">
        <v>2.6024071993622222E-2</v>
      </c>
      <c r="J42" s="89">
        <v>18263.986973319425</v>
      </c>
      <c r="K42" s="89">
        <v>17788.683661435181</v>
      </c>
      <c r="L42" s="89">
        <v>475.30331188424316</v>
      </c>
      <c r="O42" s="7">
        <v>2010</v>
      </c>
      <c r="P42" s="7">
        <v>630</v>
      </c>
      <c r="Q42" s="11">
        <v>19118</v>
      </c>
      <c r="R42" s="11">
        <v>19118</v>
      </c>
      <c r="S42" s="11">
        <v>19134.277999999998</v>
      </c>
      <c r="T42" s="9">
        <v>0.93607725489555793</v>
      </c>
      <c r="U42" s="9">
        <v>0.97346329062204506</v>
      </c>
      <c r="V42" s="9">
        <v>2.6536709377954885E-2</v>
      </c>
    </row>
    <row r="43" spans="2:22" x14ac:dyDescent="0.25">
      <c r="B43" s="7">
        <v>2011</v>
      </c>
      <c r="C43" s="7">
        <v>630</v>
      </c>
      <c r="D43" s="11">
        <v>20235</v>
      </c>
      <c r="E43" s="11">
        <v>20235</v>
      </c>
      <c r="F43" s="11">
        <v>19704.077000000001</v>
      </c>
      <c r="G43" s="9">
        <v>0.96048275088885615</v>
      </c>
      <c r="H43" s="9">
        <v>0.97292221338809504</v>
      </c>
      <c r="I43" s="12">
        <v>2.7077786611904964E-2</v>
      </c>
      <c r="J43" s="89">
        <v>18925.42608068584</v>
      </c>
      <c r="K43" s="89">
        <v>18412.967431733647</v>
      </c>
      <c r="L43" s="89">
        <v>512.45864895219211</v>
      </c>
      <c r="O43" s="7">
        <v>2011</v>
      </c>
      <c r="P43" s="7">
        <v>630</v>
      </c>
      <c r="Q43" s="11">
        <v>20235</v>
      </c>
      <c r="R43" s="11">
        <v>20235</v>
      </c>
      <c r="S43" s="11">
        <v>19704.077000000001</v>
      </c>
      <c r="T43" s="9">
        <v>0.94701315424970167</v>
      </c>
      <c r="U43" s="9">
        <v>0.97253707949432944</v>
      </c>
      <c r="V43" s="9">
        <v>2.7462920505670528E-2</v>
      </c>
    </row>
    <row r="44" spans="2:22" x14ac:dyDescent="0.25">
      <c r="B44" s="7">
        <v>2012</v>
      </c>
      <c r="C44" s="7">
        <v>630</v>
      </c>
      <c r="D44" s="11">
        <v>26348</v>
      </c>
      <c r="E44" s="11">
        <v>26348</v>
      </c>
      <c r="F44" s="11">
        <v>25987.125</v>
      </c>
      <c r="G44" s="9">
        <v>0.96063642125109017</v>
      </c>
      <c r="H44" s="9">
        <v>0.9813558768801115</v>
      </c>
      <c r="I44" s="12">
        <v>1.86441231198885E-2</v>
      </c>
      <c r="J44" s="89">
        <v>24964.178758604736</v>
      </c>
      <c r="K44" s="89">
        <v>24498.743536242404</v>
      </c>
      <c r="L44" s="89">
        <v>465.43522236233196</v>
      </c>
      <c r="O44" s="7">
        <v>2012</v>
      </c>
      <c r="P44" s="7">
        <v>630</v>
      </c>
      <c r="Q44" s="11">
        <v>26348</v>
      </c>
      <c r="R44" s="11">
        <v>26348</v>
      </c>
      <c r="S44" s="11">
        <v>25987.125</v>
      </c>
      <c r="T44" s="9">
        <v>0.95172491548020388</v>
      </c>
      <c r="U44" s="9">
        <v>0.98118130205489296</v>
      </c>
      <c r="V44" s="9">
        <v>1.8818697945107005E-2</v>
      </c>
    </row>
    <row r="45" spans="2:22" x14ac:dyDescent="0.25">
      <c r="B45" s="7">
        <v>2013</v>
      </c>
      <c r="C45" s="7">
        <v>630</v>
      </c>
      <c r="D45" s="11">
        <v>27372</v>
      </c>
      <c r="E45" s="11">
        <v>27372</v>
      </c>
      <c r="F45" s="11">
        <v>29888.271000000001</v>
      </c>
      <c r="G45" s="9">
        <v>0.94417942710895375</v>
      </c>
      <c r="H45" s="9">
        <v>0.97743124567676387</v>
      </c>
      <c r="I45" s="12">
        <v>2.2568754323236129E-2</v>
      </c>
      <c r="J45" s="89">
        <v>28219.890590057155</v>
      </c>
      <c r="K45" s="89">
        <v>27583.002812301551</v>
      </c>
      <c r="L45" s="89">
        <v>636.887777755603</v>
      </c>
      <c r="O45" s="7">
        <v>2013</v>
      </c>
      <c r="P45" s="7">
        <v>630</v>
      </c>
      <c r="Q45" s="11">
        <v>27372</v>
      </c>
      <c r="R45" s="11">
        <v>27372</v>
      </c>
      <c r="S45" s="11">
        <v>29888.271000000001</v>
      </c>
      <c r="T45" s="9">
        <v>0.92048657321948479</v>
      </c>
      <c r="U45" s="9">
        <v>0.97685033747646555</v>
      </c>
      <c r="V45" s="9">
        <v>2.3149662523534471E-2</v>
      </c>
    </row>
    <row r="46" spans="2:22" x14ac:dyDescent="0.25">
      <c r="B46" s="7">
        <v>2014</v>
      </c>
      <c r="C46" s="7">
        <v>630</v>
      </c>
      <c r="D46" s="11">
        <v>42452</v>
      </c>
      <c r="E46" s="11">
        <v>42452</v>
      </c>
      <c r="F46" s="11">
        <v>42757</v>
      </c>
      <c r="G46" s="9">
        <v>1.0183762043440221</v>
      </c>
      <c r="H46" s="9">
        <v>0.9843745609247283</v>
      </c>
      <c r="I46" s="12">
        <v>1.5625439075271697E-2</v>
      </c>
      <c r="J46" s="89">
        <v>43542.711369137352</v>
      </c>
      <c r="K46" s="89">
        <v>42862.337385466759</v>
      </c>
      <c r="L46" s="89">
        <v>680.37398367059598</v>
      </c>
      <c r="O46" s="7">
        <v>2014</v>
      </c>
      <c r="P46" s="7">
        <v>630</v>
      </c>
      <c r="Q46" s="23">
        <v>42452</v>
      </c>
      <c r="R46" s="23">
        <v>42452</v>
      </c>
      <c r="S46" s="23">
        <v>42757</v>
      </c>
      <c r="T46" s="9">
        <v>0.97253927926069306</v>
      </c>
      <c r="U46" s="9">
        <v>0.98363811552292224</v>
      </c>
      <c r="V46" s="9">
        <v>1.6361884477077759E-2</v>
      </c>
    </row>
    <row r="47" spans="2:22" x14ac:dyDescent="0.25">
      <c r="B47" s="3" t="s">
        <v>11</v>
      </c>
      <c r="C47" s="3">
        <v>630</v>
      </c>
      <c r="D47" s="17"/>
      <c r="E47" s="17"/>
      <c r="F47" s="17"/>
      <c r="G47" s="9">
        <v>0.93918536380115702</v>
      </c>
      <c r="H47" s="9">
        <v>0.97727710637122212</v>
      </c>
      <c r="I47" s="12">
        <v>2.2722893628777885E-2</v>
      </c>
      <c r="J47" s="89"/>
      <c r="K47" s="89"/>
      <c r="L47" s="89"/>
      <c r="O47" s="3" t="s">
        <v>11</v>
      </c>
      <c r="P47" s="3">
        <v>630</v>
      </c>
      <c r="Q47" s="11"/>
      <c r="R47" s="11"/>
      <c r="S47" s="11"/>
      <c r="T47" s="9">
        <v>0.90961913064013422</v>
      </c>
      <c r="U47" s="9">
        <v>0.97653852211272196</v>
      </c>
      <c r="V47" s="12">
        <v>2.3461477887278037E-2</v>
      </c>
    </row>
    <row r="48" spans="2:22" x14ac:dyDescent="0.25">
      <c r="B48" s="3" t="s">
        <v>12</v>
      </c>
      <c r="C48" s="3">
        <v>630</v>
      </c>
      <c r="D48" s="17"/>
      <c r="E48" s="17"/>
      <c r="F48" s="17"/>
      <c r="G48" s="9">
        <v>0.93936057206187196</v>
      </c>
      <c r="H48" s="9">
        <v>0.97911286628677185</v>
      </c>
      <c r="I48" s="12">
        <v>2.0887133713228145E-2</v>
      </c>
      <c r="J48" s="89"/>
      <c r="K48" s="89"/>
      <c r="L48" s="89"/>
      <c r="O48" s="3" t="s">
        <v>12</v>
      </c>
      <c r="P48" s="3">
        <v>630</v>
      </c>
      <c r="Q48" s="11"/>
      <c r="R48" s="11"/>
      <c r="S48" s="11"/>
      <c r="T48" s="9">
        <v>0.90226374666472597</v>
      </c>
      <c r="U48" s="9">
        <v>0.97825408596309027</v>
      </c>
      <c r="V48" s="12">
        <v>2.174591403690973E-2</v>
      </c>
    </row>
    <row r="49" spans="2:22" x14ac:dyDescent="0.25">
      <c r="B49" s="5" t="s">
        <v>13</v>
      </c>
      <c r="C49" s="5">
        <v>630</v>
      </c>
      <c r="D49" s="18"/>
      <c r="E49" s="18"/>
      <c r="F49" s="18"/>
      <c r="G49" s="14">
        <v>0.95209616039219824</v>
      </c>
      <c r="H49" s="14">
        <v>0.98327569481391308</v>
      </c>
      <c r="I49" s="15">
        <v>1.6724305186086919E-2</v>
      </c>
      <c r="J49" s="90"/>
      <c r="K49" s="90"/>
      <c r="L49" s="90"/>
      <c r="O49" s="5" t="s">
        <v>13</v>
      </c>
      <c r="P49" s="5">
        <v>630</v>
      </c>
      <c r="Q49" s="13"/>
      <c r="R49" s="13"/>
      <c r="S49" s="13"/>
      <c r="T49" s="14">
        <v>0.91795421258218024</v>
      </c>
      <c r="U49" s="14">
        <v>0.98265365904459512</v>
      </c>
      <c r="V49" s="15">
        <v>1.7346340955404882E-2</v>
      </c>
    </row>
    <row r="50" spans="2:22" x14ac:dyDescent="0.25">
      <c r="B50" s="7">
        <v>2003</v>
      </c>
      <c r="C50" s="7">
        <v>640</v>
      </c>
      <c r="D50" s="135" t="s">
        <v>19</v>
      </c>
      <c r="E50" s="135"/>
      <c r="F50" s="135"/>
      <c r="G50" s="135"/>
      <c r="H50" s="135"/>
      <c r="I50" s="135"/>
      <c r="J50" s="84"/>
      <c r="K50" s="84"/>
      <c r="L50" s="84"/>
      <c r="O50" s="7">
        <v>2003</v>
      </c>
      <c r="P50" s="7">
        <v>640</v>
      </c>
      <c r="Q50" s="135" t="s">
        <v>19</v>
      </c>
      <c r="R50" s="135"/>
      <c r="S50" s="135"/>
      <c r="T50" s="135"/>
      <c r="U50" s="135"/>
      <c r="V50" s="135"/>
    </row>
    <row r="51" spans="2:22" x14ac:dyDescent="0.25">
      <c r="B51" s="7">
        <v>2004</v>
      </c>
      <c r="C51" s="7">
        <v>640</v>
      </c>
      <c r="D51" s="135"/>
      <c r="E51" s="135"/>
      <c r="F51" s="135"/>
      <c r="G51" s="135"/>
      <c r="H51" s="135"/>
      <c r="I51" s="135"/>
      <c r="J51" s="84"/>
      <c r="K51" s="84"/>
      <c r="L51" s="84"/>
      <c r="O51" s="7">
        <v>2004</v>
      </c>
      <c r="P51" s="7">
        <v>640</v>
      </c>
      <c r="Q51" s="135"/>
      <c r="R51" s="135"/>
      <c r="S51" s="135"/>
      <c r="T51" s="135"/>
      <c r="U51" s="135"/>
      <c r="V51" s="135"/>
    </row>
    <row r="52" spans="2:22" x14ac:dyDescent="0.25">
      <c r="B52" s="7">
        <v>2005</v>
      </c>
      <c r="C52" s="7">
        <v>640</v>
      </c>
      <c r="D52" s="135"/>
      <c r="E52" s="135"/>
      <c r="F52" s="135"/>
      <c r="G52" s="135"/>
      <c r="H52" s="135"/>
      <c r="I52" s="135"/>
      <c r="J52" s="84"/>
      <c r="K52" s="84"/>
      <c r="L52" s="84"/>
      <c r="O52" s="7">
        <v>2005</v>
      </c>
      <c r="P52" s="7">
        <v>640</v>
      </c>
      <c r="Q52" s="135"/>
      <c r="R52" s="135"/>
      <c r="S52" s="135"/>
      <c r="T52" s="135"/>
      <c r="U52" s="135"/>
      <c r="V52" s="135"/>
    </row>
    <row r="53" spans="2:22" x14ac:dyDescent="0.25">
      <c r="B53" s="7">
        <v>2006</v>
      </c>
      <c r="C53" s="7">
        <v>640</v>
      </c>
      <c r="D53" s="135"/>
      <c r="E53" s="135"/>
      <c r="F53" s="135"/>
      <c r="G53" s="135"/>
      <c r="H53" s="135"/>
      <c r="I53" s="135"/>
      <c r="J53" s="84"/>
      <c r="K53" s="84"/>
      <c r="L53" s="84"/>
      <c r="O53" s="7">
        <v>2006</v>
      </c>
      <c r="P53" s="7">
        <v>640</v>
      </c>
      <c r="Q53" s="135"/>
      <c r="R53" s="135"/>
      <c r="S53" s="135"/>
      <c r="T53" s="135"/>
      <c r="U53" s="135"/>
      <c r="V53" s="135"/>
    </row>
    <row r="54" spans="2:22" x14ac:dyDescent="0.25">
      <c r="B54" s="7">
        <v>2007</v>
      </c>
      <c r="C54" s="7">
        <v>640</v>
      </c>
      <c r="D54" s="23">
        <v>1398</v>
      </c>
      <c r="E54" s="23">
        <v>1398</v>
      </c>
      <c r="F54" s="23">
        <v>82.67785256282319</v>
      </c>
      <c r="G54" s="9">
        <v>0.97059558749239827</v>
      </c>
      <c r="H54" s="9">
        <v>0.9922842357701358</v>
      </c>
      <c r="I54" s="12">
        <v>7.7157642298641971E-3</v>
      </c>
      <c r="J54" s="89">
        <v>80.246758880823265</v>
      </c>
      <c r="K54" s="89">
        <v>79.627593809088069</v>
      </c>
      <c r="L54" s="89">
        <v>0.6191650717351932</v>
      </c>
      <c r="O54" s="7">
        <v>2007</v>
      </c>
      <c r="P54" s="7">
        <v>640</v>
      </c>
      <c r="Q54" s="23">
        <v>1398</v>
      </c>
      <c r="R54" s="23">
        <v>1398</v>
      </c>
      <c r="S54" s="23">
        <v>86.528999999999996</v>
      </c>
      <c r="T54" s="9">
        <v>0.95549298573684194</v>
      </c>
      <c r="U54" s="9">
        <v>0.99216227975774962</v>
      </c>
      <c r="V54" s="9">
        <v>7.8377202422504344E-3</v>
      </c>
    </row>
    <row r="55" spans="2:22" x14ac:dyDescent="0.25">
      <c r="B55" s="7">
        <v>2008</v>
      </c>
      <c r="C55" s="7">
        <v>640</v>
      </c>
      <c r="D55" s="23">
        <v>1517</v>
      </c>
      <c r="E55" s="23">
        <v>1517</v>
      </c>
      <c r="F55" s="23">
        <v>1145.3363698448698</v>
      </c>
      <c r="G55" s="9">
        <v>0.99445925549193459</v>
      </c>
      <c r="H55" s="9">
        <v>0.99981990291405431</v>
      </c>
      <c r="I55" s="12">
        <v>1.8009708594568519E-4</v>
      </c>
      <c r="J55" s="89">
        <v>1138.9903536437641</v>
      </c>
      <c r="K55" s="89">
        <v>1138.7852248001527</v>
      </c>
      <c r="L55" s="89">
        <v>0.20512884361148737</v>
      </c>
      <c r="O55" s="7">
        <v>2008</v>
      </c>
      <c r="P55" s="7">
        <v>640</v>
      </c>
      <c r="Q55" s="23">
        <v>1517</v>
      </c>
      <c r="R55" s="23">
        <v>1517</v>
      </c>
      <c r="S55" s="23">
        <v>1161.3779999999999</v>
      </c>
      <c r="T55" s="9">
        <v>0.98618741688310763</v>
      </c>
      <c r="U55" s="9">
        <v>0.99981839231474701</v>
      </c>
      <c r="V55" s="9">
        <v>1.8160768525301817E-4</v>
      </c>
    </row>
    <row r="56" spans="2:22" x14ac:dyDescent="0.25">
      <c r="B56" s="7">
        <v>2009</v>
      </c>
      <c r="C56" s="7">
        <v>640</v>
      </c>
      <c r="D56" s="23">
        <v>1215</v>
      </c>
      <c r="E56" s="23">
        <v>1215</v>
      </c>
      <c r="F56" s="23">
        <v>1182.8085695817838</v>
      </c>
      <c r="G56" s="9">
        <v>0.97438842134667547</v>
      </c>
      <c r="H56" s="9">
        <v>0.96439958988643815</v>
      </c>
      <c r="I56" s="12">
        <v>3.5600410113561853E-2</v>
      </c>
      <c r="J56" s="89">
        <v>1152.5149748701137</v>
      </c>
      <c r="K56" s="89">
        <v>1111.4849691027164</v>
      </c>
      <c r="L56" s="89">
        <v>41.030005767397483</v>
      </c>
      <c r="O56" s="7">
        <v>2009</v>
      </c>
      <c r="P56" s="7">
        <v>640</v>
      </c>
      <c r="Q56" s="23">
        <v>1215</v>
      </c>
      <c r="R56" s="23">
        <v>1215</v>
      </c>
      <c r="S56" s="23">
        <v>1221.5930000000001</v>
      </c>
      <c r="T56" s="9">
        <v>0.96825093920952676</v>
      </c>
      <c r="U56" s="9">
        <v>0.96417392846717265</v>
      </c>
      <c r="V56" s="9">
        <v>3.5826071532827353E-2</v>
      </c>
    </row>
    <row r="57" spans="2:22" x14ac:dyDescent="0.25">
      <c r="B57" s="7">
        <v>2010</v>
      </c>
      <c r="C57" s="7">
        <v>640</v>
      </c>
      <c r="D57" s="23">
        <v>2031</v>
      </c>
      <c r="E57" s="23">
        <v>2031</v>
      </c>
      <c r="F57" s="23">
        <v>1589.4187427886509</v>
      </c>
      <c r="G57" s="9">
        <v>0.99229529110457948</v>
      </c>
      <c r="H57" s="9">
        <v>0.98496986846965628</v>
      </c>
      <c r="I57" s="12">
        <v>1.5030131530343716E-2</v>
      </c>
      <c r="J57" s="89">
        <v>1577.1727340625391</v>
      </c>
      <c r="K57" s="89">
        <v>1553.4676204235072</v>
      </c>
      <c r="L57" s="89">
        <v>23.705113639031772</v>
      </c>
      <c r="O57" s="7">
        <v>2010</v>
      </c>
      <c r="P57" s="7">
        <v>640</v>
      </c>
      <c r="Q57" s="23">
        <v>2031</v>
      </c>
      <c r="R57" s="23">
        <v>2031</v>
      </c>
      <c r="S57" s="23">
        <v>1636.7629999999999</v>
      </c>
      <c r="T57" s="9">
        <v>0.97107512804150808</v>
      </c>
      <c r="U57" s="9">
        <v>0.984641426485382</v>
      </c>
      <c r="V57" s="9">
        <v>1.5358573514618029E-2</v>
      </c>
    </row>
    <row r="58" spans="2:22" x14ac:dyDescent="0.25">
      <c r="B58" s="7">
        <v>2011</v>
      </c>
      <c r="C58" s="7">
        <v>640</v>
      </c>
      <c r="D58" s="23">
        <v>2339</v>
      </c>
      <c r="E58" s="23">
        <v>2339</v>
      </c>
      <c r="F58" s="23">
        <v>2248.3352389604374</v>
      </c>
      <c r="G58" s="9">
        <v>0.99850923319364926</v>
      </c>
      <c r="H58" s="9">
        <v>0.99714877960811399</v>
      </c>
      <c r="I58" s="12">
        <v>2.8512203918860113E-3</v>
      </c>
      <c r="J58" s="89">
        <v>2244.9834954166467</v>
      </c>
      <c r="K58" s="89">
        <v>2238.5825526950671</v>
      </c>
      <c r="L58" s="89">
        <v>6.4009427215794785</v>
      </c>
      <c r="O58" s="7">
        <v>2011</v>
      </c>
      <c r="P58" s="7">
        <v>640</v>
      </c>
      <c r="Q58" s="23">
        <v>2339</v>
      </c>
      <c r="R58" s="23">
        <v>2339</v>
      </c>
      <c r="S58" s="23">
        <v>2270.8560000000002</v>
      </c>
      <c r="T58" s="9">
        <v>0.99008329897306746</v>
      </c>
      <c r="U58" s="9">
        <v>0.99712451478565378</v>
      </c>
      <c r="V58" s="9">
        <v>2.8754852143462479E-3</v>
      </c>
    </row>
    <row r="59" spans="2:22" x14ac:dyDescent="0.25">
      <c r="B59" s="7">
        <v>2012</v>
      </c>
      <c r="C59" s="7">
        <v>640</v>
      </c>
      <c r="D59" s="23">
        <v>3244</v>
      </c>
      <c r="E59" s="23">
        <v>3244</v>
      </c>
      <c r="F59" s="23">
        <v>2346.1504823203668</v>
      </c>
      <c r="G59" s="9">
        <v>0.98708639171319146</v>
      </c>
      <c r="H59" s="9">
        <v>0.9768562002053226</v>
      </c>
      <c r="I59" s="12">
        <v>2.31437997946774E-2</v>
      </c>
      <c r="J59" s="89">
        <v>2315.8532140097745</v>
      </c>
      <c r="K59" s="89">
        <v>2262.2555708708719</v>
      </c>
      <c r="L59" s="89">
        <v>53.59764313890242</v>
      </c>
      <c r="O59" s="7">
        <v>2012</v>
      </c>
      <c r="P59" s="7">
        <v>640</v>
      </c>
      <c r="Q59" s="23">
        <v>3244</v>
      </c>
      <c r="R59" s="23">
        <v>3244</v>
      </c>
      <c r="S59" s="23">
        <v>2380.9</v>
      </c>
      <c r="T59" s="9">
        <v>0.98540414477905591</v>
      </c>
      <c r="U59" s="9">
        <v>0.97681668993285709</v>
      </c>
      <c r="V59" s="9">
        <v>2.3183310067142866E-2</v>
      </c>
    </row>
    <row r="60" spans="2:22" x14ac:dyDescent="0.25">
      <c r="B60" s="7">
        <v>2013</v>
      </c>
      <c r="C60" s="7">
        <v>640</v>
      </c>
      <c r="D60" s="23">
        <v>3385</v>
      </c>
      <c r="E60" s="23">
        <v>3385</v>
      </c>
      <c r="F60" s="23">
        <v>2908.1344804037017</v>
      </c>
      <c r="G60" s="9">
        <v>0.99558650076279243</v>
      </c>
      <c r="H60" s="9">
        <v>0.99335254245817717</v>
      </c>
      <c r="I60" s="12">
        <v>6.6474575418228321E-3</v>
      </c>
      <c r="J60" s="89">
        <v>2895.2994310927429</v>
      </c>
      <c r="K60" s="89">
        <v>2876.0530510536901</v>
      </c>
      <c r="L60" s="89">
        <v>19.246380039052809</v>
      </c>
      <c r="O60" s="7">
        <v>2013</v>
      </c>
      <c r="P60" s="7">
        <v>640</v>
      </c>
      <c r="Q60" s="23">
        <v>3385</v>
      </c>
      <c r="R60" s="23">
        <v>3385</v>
      </c>
      <c r="S60" s="23">
        <v>2940.1370000000002</v>
      </c>
      <c r="T60" s="9">
        <v>0.98911533047766431</v>
      </c>
      <c r="U60" s="9">
        <v>0.99330905225193844</v>
      </c>
      <c r="V60" s="9">
        <v>6.6909477480615086E-3</v>
      </c>
    </row>
    <row r="61" spans="2:22" x14ac:dyDescent="0.25">
      <c r="B61" s="7">
        <v>2014</v>
      </c>
      <c r="C61" s="7">
        <v>640</v>
      </c>
      <c r="D61" s="23">
        <v>4741</v>
      </c>
      <c r="E61" s="23">
        <v>4741</v>
      </c>
      <c r="F61" s="23">
        <v>1056</v>
      </c>
      <c r="G61" s="9">
        <v>1.0036435170849303</v>
      </c>
      <c r="H61" s="9">
        <v>0.99192741476492696</v>
      </c>
      <c r="I61" s="12">
        <v>8.0725852350730376E-3</v>
      </c>
      <c r="J61" s="89">
        <v>1059.8475540416864</v>
      </c>
      <c r="K61" s="89">
        <v>1051.2918443255012</v>
      </c>
      <c r="L61" s="89">
        <v>8.5557097161851914</v>
      </c>
      <c r="O61" s="7">
        <v>2014</v>
      </c>
      <c r="P61" s="7">
        <v>640</v>
      </c>
      <c r="Q61" s="23">
        <v>4741</v>
      </c>
      <c r="R61" s="23">
        <v>4741</v>
      </c>
      <c r="S61" s="23">
        <v>1056</v>
      </c>
      <c r="T61" s="9">
        <v>0.99474038685310107</v>
      </c>
      <c r="U61" s="9">
        <v>0.99185516347342895</v>
      </c>
      <c r="V61" s="9">
        <v>8.1448365265710532E-3</v>
      </c>
    </row>
    <row r="62" spans="2:22" x14ac:dyDescent="0.25">
      <c r="B62" s="3" t="s">
        <v>11</v>
      </c>
      <c r="C62" s="3">
        <v>640</v>
      </c>
      <c r="D62" s="23"/>
      <c r="E62" s="23"/>
      <c r="F62" s="23"/>
      <c r="G62" s="9">
        <v>0.99025958247777512</v>
      </c>
      <c r="H62" s="9">
        <v>0.98511112475353868</v>
      </c>
      <c r="I62" s="12">
        <v>1.4888875246461319E-2</v>
      </c>
      <c r="J62" s="9"/>
      <c r="K62" s="9"/>
      <c r="L62" s="12"/>
      <c r="O62" s="3" t="s">
        <v>11</v>
      </c>
      <c r="P62" s="3">
        <v>640</v>
      </c>
      <c r="Q62" s="17"/>
      <c r="R62" s="17"/>
      <c r="S62" s="17"/>
      <c r="T62" s="9">
        <v>0.98161332222057518</v>
      </c>
      <c r="U62" s="9">
        <v>0.98497998035339296</v>
      </c>
      <c r="V62" s="12">
        <v>1.5020019646607041E-2</v>
      </c>
    </row>
    <row r="63" spans="2:22" x14ac:dyDescent="0.25">
      <c r="B63" s="3" t="s">
        <v>12</v>
      </c>
      <c r="C63" s="3">
        <v>640</v>
      </c>
      <c r="D63" s="23"/>
      <c r="E63" s="23"/>
      <c r="F63" s="23"/>
      <c r="G63" s="9">
        <v>0.99006530271860904</v>
      </c>
      <c r="H63" s="9">
        <v>0.9851806012365647</v>
      </c>
      <c r="I63" s="12">
        <v>1.4819398763435299E-2</v>
      </c>
      <c r="J63" s="9"/>
      <c r="K63" s="9"/>
      <c r="L63" s="12"/>
      <c r="O63" s="3" t="s">
        <v>12</v>
      </c>
      <c r="P63" s="3">
        <v>640</v>
      </c>
      <c r="Q63" s="17"/>
      <c r="R63" s="17"/>
      <c r="S63" s="17"/>
      <c r="T63" s="9">
        <v>0.9813552539752789</v>
      </c>
      <c r="U63" s="9">
        <v>0.98504907120699225</v>
      </c>
      <c r="V63" s="12">
        <v>1.4950928793007745E-2</v>
      </c>
    </row>
    <row r="64" spans="2:22" x14ac:dyDescent="0.25">
      <c r="B64" s="5" t="s">
        <v>13</v>
      </c>
      <c r="C64" s="5">
        <v>640</v>
      </c>
      <c r="D64" s="18"/>
      <c r="E64" s="18"/>
      <c r="F64" s="18"/>
      <c r="G64" s="14">
        <v>0.99006530271860926</v>
      </c>
      <c r="H64" s="14">
        <v>0.9851806012365647</v>
      </c>
      <c r="I64" s="15">
        <v>1.4819398763435299E-2</v>
      </c>
      <c r="J64" s="14"/>
      <c r="K64" s="14"/>
      <c r="L64" s="15"/>
      <c r="O64" s="5" t="s">
        <v>13</v>
      </c>
      <c r="P64" s="5">
        <v>640</v>
      </c>
      <c r="Q64" s="18"/>
      <c r="R64" s="18"/>
      <c r="S64" s="18"/>
      <c r="T64" s="14">
        <v>0.98135525397527867</v>
      </c>
      <c r="U64" s="14">
        <v>0.98504907120699248</v>
      </c>
      <c r="V64" s="15">
        <v>1.4950928793007523E-2</v>
      </c>
    </row>
    <row r="66" spans="2:2" x14ac:dyDescent="0.25">
      <c r="B66" t="s">
        <v>106</v>
      </c>
    </row>
  </sheetData>
  <mergeCells count="7">
    <mergeCell ref="C3:C4"/>
    <mergeCell ref="G3:I3"/>
    <mergeCell ref="D50:I53"/>
    <mergeCell ref="P3:P4"/>
    <mergeCell ref="T3:V3"/>
    <mergeCell ref="Q50:V53"/>
    <mergeCell ref="J3:L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35"/>
  <sheetViews>
    <sheetView showGridLines="0" workbookViewId="0">
      <selection activeCell="A13" sqref="A13"/>
    </sheetView>
  </sheetViews>
  <sheetFormatPr defaultRowHeight="15" x14ac:dyDescent="0.25"/>
  <cols>
    <col min="3" max="3" width="15.5703125" customWidth="1"/>
    <col min="7" max="7" width="9.7109375" customWidth="1"/>
    <col min="8" max="8" width="12.42578125" customWidth="1"/>
    <col min="9" max="9" width="12" customWidth="1"/>
    <col min="12" max="12" width="10.7109375" customWidth="1"/>
    <col min="13" max="13" width="14" customWidth="1"/>
    <col min="16" max="16" width="13.42578125" customWidth="1"/>
    <col min="17" max="19" width="10.42578125" customWidth="1"/>
  </cols>
  <sheetData>
    <row r="2" spans="2:23" x14ac:dyDescent="0.25">
      <c r="B2" s="1" t="s">
        <v>89</v>
      </c>
      <c r="C2" s="1"/>
      <c r="D2" s="1"/>
      <c r="E2" s="1"/>
      <c r="F2" s="1"/>
      <c r="G2" s="1"/>
      <c r="H2" s="1"/>
      <c r="I2" s="1"/>
      <c r="W2" s="1"/>
    </row>
    <row r="3" spans="2:23" x14ac:dyDescent="0.25">
      <c r="B3" s="2" t="s">
        <v>94</v>
      </c>
      <c r="C3" s="2"/>
      <c r="D3" s="2"/>
      <c r="E3" s="2"/>
      <c r="F3" s="2"/>
      <c r="G3" s="2"/>
      <c r="H3" s="2"/>
      <c r="I3" s="2"/>
      <c r="J3" s="2"/>
      <c r="K3" s="2"/>
      <c r="L3" s="2"/>
      <c r="O3" s="2" t="s">
        <v>95</v>
      </c>
      <c r="P3" s="2"/>
      <c r="Q3" s="2"/>
      <c r="R3" s="2"/>
      <c r="S3" s="2"/>
      <c r="T3" s="2"/>
      <c r="U3" s="2"/>
      <c r="V3" s="2"/>
      <c r="W3" s="1"/>
    </row>
    <row r="4" spans="2:23" ht="15" customHeight="1" x14ac:dyDescent="0.25">
      <c r="B4" s="3"/>
      <c r="C4" s="132" t="s">
        <v>0</v>
      </c>
      <c r="D4" s="1"/>
      <c r="E4" s="1"/>
      <c r="F4" s="3" t="s">
        <v>1</v>
      </c>
      <c r="G4" s="134" t="s">
        <v>134</v>
      </c>
      <c r="H4" s="134"/>
      <c r="I4" s="134"/>
      <c r="J4" s="134" t="s">
        <v>138</v>
      </c>
      <c r="K4" s="134"/>
      <c r="L4" s="134"/>
      <c r="O4" s="4"/>
      <c r="P4" s="132" t="s">
        <v>0</v>
      </c>
      <c r="Q4" s="1"/>
      <c r="R4" s="1"/>
      <c r="S4" s="4" t="s">
        <v>1</v>
      </c>
      <c r="T4" s="134" t="s">
        <v>134</v>
      </c>
      <c r="U4" s="134"/>
      <c r="V4" s="134"/>
    </row>
    <row r="5" spans="2:23" x14ac:dyDescent="0.25">
      <c r="B5" s="5" t="s">
        <v>3</v>
      </c>
      <c r="C5" s="133"/>
      <c r="D5" s="6" t="s">
        <v>4</v>
      </c>
      <c r="E5" s="6" t="s">
        <v>5</v>
      </c>
      <c r="F5" s="5" t="s">
        <v>6</v>
      </c>
      <c r="G5" s="6" t="s">
        <v>135</v>
      </c>
      <c r="H5" s="6" t="s">
        <v>136</v>
      </c>
      <c r="I5" s="6" t="s">
        <v>137</v>
      </c>
      <c r="J5" s="6" t="s">
        <v>135</v>
      </c>
      <c r="K5" s="6" t="s">
        <v>136</v>
      </c>
      <c r="L5" s="6" t="s">
        <v>137</v>
      </c>
      <c r="O5" s="54" t="s">
        <v>3</v>
      </c>
      <c r="P5" s="133"/>
      <c r="Q5" s="6" t="s">
        <v>4</v>
      </c>
      <c r="R5" s="6" t="s">
        <v>5</v>
      </c>
      <c r="S5" s="54" t="s">
        <v>6</v>
      </c>
      <c r="T5" s="6" t="s">
        <v>135</v>
      </c>
      <c r="U5" s="6" t="s">
        <v>136</v>
      </c>
      <c r="V5" s="6" t="s">
        <v>137</v>
      </c>
    </row>
    <row r="6" spans="2:23" x14ac:dyDescent="0.25">
      <c r="B6" s="7">
        <v>2003</v>
      </c>
      <c r="C6" s="7" t="s">
        <v>14</v>
      </c>
      <c r="D6" s="8">
        <v>810</v>
      </c>
      <c r="E6" s="8">
        <v>810</v>
      </c>
      <c r="F6" s="8">
        <v>606</v>
      </c>
      <c r="G6" s="9">
        <v>0.99598089798138856</v>
      </c>
      <c r="H6" s="9">
        <v>2.0697147730521781E-2</v>
      </c>
      <c r="I6" s="9">
        <v>0.97930285226947822</v>
      </c>
      <c r="J6" s="89">
        <v>603.56442417672145</v>
      </c>
      <c r="K6" s="89">
        <v>12.492062052072916</v>
      </c>
      <c r="L6" s="89">
        <v>591.07236212464852</v>
      </c>
      <c r="O6" s="7">
        <v>2003</v>
      </c>
      <c r="P6" s="7" t="s">
        <v>14</v>
      </c>
      <c r="Q6" s="8">
        <v>810</v>
      </c>
      <c r="R6" s="8">
        <v>810</v>
      </c>
      <c r="S6" s="8">
        <v>606</v>
      </c>
      <c r="T6" s="9">
        <v>0.99598089798138856</v>
      </c>
      <c r="U6" s="9">
        <v>2.0697147730521781E-2</v>
      </c>
      <c r="V6" s="9">
        <v>0.97930285226947822</v>
      </c>
    </row>
    <row r="7" spans="2:23" x14ac:dyDescent="0.25">
      <c r="B7" s="7">
        <v>2004</v>
      </c>
      <c r="C7" s="7" t="s">
        <v>14</v>
      </c>
      <c r="D7" s="8">
        <v>830</v>
      </c>
      <c r="E7" s="8">
        <v>830</v>
      </c>
      <c r="F7" s="8">
        <v>877</v>
      </c>
      <c r="G7" s="9">
        <v>0.97811015018768166</v>
      </c>
      <c r="H7" s="9">
        <v>5.4999397779755821E-3</v>
      </c>
      <c r="I7" s="9">
        <v>0.99450006022202442</v>
      </c>
      <c r="J7" s="89">
        <v>857.80260171459679</v>
      </c>
      <c r="K7" s="89">
        <v>4.7178626508210559</v>
      </c>
      <c r="L7" s="89">
        <v>853.08473906377571</v>
      </c>
      <c r="O7" s="7">
        <v>2004</v>
      </c>
      <c r="P7" s="7" t="s">
        <v>14</v>
      </c>
      <c r="Q7" s="8">
        <v>830</v>
      </c>
      <c r="R7" s="8">
        <v>830</v>
      </c>
      <c r="S7" s="8">
        <v>877</v>
      </c>
      <c r="T7" s="9">
        <v>0.97811015018768166</v>
      </c>
      <c r="U7" s="9">
        <v>5.4999397779755821E-3</v>
      </c>
      <c r="V7" s="9">
        <v>0.99450006022202442</v>
      </c>
    </row>
    <row r="8" spans="2:23" x14ac:dyDescent="0.25">
      <c r="B8" s="7">
        <v>2005</v>
      </c>
      <c r="C8" s="7" t="s">
        <v>14</v>
      </c>
      <c r="D8" s="8">
        <v>841</v>
      </c>
      <c r="E8" s="8">
        <v>841</v>
      </c>
      <c r="F8" s="8">
        <v>846</v>
      </c>
      <c r="G8" s="9">
        <v>0.968970747967553</v>
      </c>
      <c r="H8" s="9">
        <v>3.6386842228371186E-2</v>
      </c>
      <c r="I8" s="9">
        <v>0.96361315777162881</v>
      </c>
      <c r="J8" s="89">
        <v>819.7492527805498</v>
      </c>
      <c r="K8" s="89">
        <v>29.828086727751035</v>
      </c>
      <c r="L8" s="89">
        <v>789.92116605279875</v>
      </c>
      <c r="O8" s="7">
        <v>2005</v>
      </c>
      <c r="P8" s="7" t="s">
        <v>14</v>
      </c>
      <c r="Q8" s="8">
        <v>841</v>
      </c>
      <c r="R8" s="8">
        <v>841</v>
      </c>
      <c r="S8" s="8">
        <v>846</v>
      </c>
      <c r="T8" s="9">
        <v>0.96822225926061756</v>
      </c>
      <c r="U8" s="9">
        <v>3.5641916608713187E-2</v>
      </c>
      <c r="V8" s="9">
        <v>0.96435808339128681</v>
      </c>
    </row>
    <row r="9" spans="2:23" x14ac:dyDescent="0.25">
      <c r="B9" s="7">
        <v>2006</v>
      </c>
      <c r="C9" s="7" t="s">
        <v>14</v>
      </c>
      <c r="D9" s="8">
        <v>1101</v>
      </c>
      <c r="E9" s="8">
        <v>1101</v>
      </c>
      <c r="F9" s="59">
        <v>1259</v>
      </c>
      <c r="G9" s="9">
        <v>0.98390556866547452</v>
      </c>
      <c r="H9" s="9">
        <v>0.30772415553587462</v>
      </c>
      <c r="I9" s="9">
        <v>0.69227584446412538</v>
      </c>
      <c r="J9" s="89">
        <v>1238.7371109498324</v>
      </c>
      <c r="K9" s="89">
        <v>381.18933139798622</v>
      </c>
      <c r="L9" s="89">
        <v>857.54777955184625</v>
      </c>
      <c r="O9" s="7">
        <v>2006</v>
      </c>
      <c r="P9" s="7" t="s">
        <v>14</v>
      </c>
      <c r="Q9" s="8">
        <v>1101</v>
      </c>
      <c r="R9" s="8">
        <v>1101</v>
      </c>
      <c r="S9" s="59">
        <v>1259</v>
      </c>
      <c r="T9" s="9">
        <v>0.97725329268565997</v>
      </c>
      <c r="U9" s="9">
        <v>0.30301175394459556</v>
      </c>
      <c r="V9" s="9">
        <v>0.69698824605540444</v>
      </c>
    </row>
    <row r="10" spans="2:23" x14ac:dyDescent="0.25">
      <c r="B10" s="7">
        <v>2007</v>
      </c>
      <c r="C10" s="7" t="s">
        <v>14</v>
      </c>
      <c r="D10" s="10">
        <v>1140</v>
      </c>
      <c r="E10" s="10">
        <v>1140</v>
      </c>
      <c r="F10" s="10">
        <v>1242</v>
      </c>
      <c r="G10" s="9">
        <v>0.9319804910841526</v>
      </c>
      <c r="H10" s="9">
        <v>0.2575705240879117</v>
      </c>
      <c r="I10" s="9">
        <v>0.7424294759120883</v>
      </c>
      <c r="J10" s="89">
        <v>1157.5197699265175</v>
      </c>
      <c r="K10" s="89">
        <v>298.1429737820921</v>
      </c>
      <c r="L10" s="89">
        <v>859.37679614442538</v>
      </c>
      <c r="O10" s="7">
        <v>2007</v>
      </c>
      <c r="P10" s="7" t="s">
        <v>14</v>
      </c>
      <c r="Q10" s="10">
        <v>1140</v>
      </c>
      <c r="R10" s="10">
        <v>1140</v>
      </c>
      <c r="S10" s="10">
        <v>1242</v>
      </c>
      <c r="T10" s="9">
        <v>0.93180993568125681</v>
      </c>
      <c r="U10" s="9">
        <v>0.25743463225682361</v>
      </c>
      <c r="V10" s="9">
        <v>0.74256536774317639</v>
      </c>
    </row>
    <row r="11" spans="2:23" x14ac:dyDescent="0.25">
      <c r="B11" s="7">
        <v>2008</v>
      </c>
      <c r="C11" s="7" t="s">
        <v>14</v>
      </c>
      <c r="D11" s="10">
        <v>1100</v>
      </c>
      <c r="E11" s="10">
        <v>1100</v>
      </c>
      <c r="F11" s="10">
        <v>1100</v>
      </c>
      <c r="G11" s="9">
        <v>0.99959375185768606</v>
      </c>
      <c r="H11" s="9">
        <v>0.335020186670691</v>
      </c>
      <c r="I11" s="9">
        <v>0.664979813329309</v>
      </c>
      <c r="J11" s="89">
        <v>1099.5531270434547</v>
      </c>
      <c r="K11" s="89">
        <v>368.37249387644022</v>
      </c>
      <c r="L11" s="89">
        <v>731.18063316701443</v>
      </c>
      <c r="O11" s="7">
        <v>2008</v>
      </c>
      <c r="P11" s="7" t="s">
        <v>14</v>
      </c>
      <c r="Q11" s="10">
        <v>1100</v>
      </c>
      <c r="R11" s="10">
        <v>1100</v>
      </c>
      <c r="S11" s="10">
        <v>1100</v>
      </c>
      <c r="T11" s="9">
        <v>0.99724288218848212</v>
      </c>
      <c r="U11" s="9">
        <v>0.33345258373091546</v>
      </c>
      <c r="V11" s="9">
        <v>0.66654741626908454</v>
      </c>
    </row>
    <row r="12" spans="2:23" x14ac:dyDescent="0.25">
      <c r="B12" s="7">
        <v>2009</v>
      </c>
      <c r="C12" s="7" t="s">
        <v>14</v>
      </c>
      <c r="D12" s="10">
        <v>1108</v>
      </c>
      <c r="E12" s="10">
        <v>1108</v>
      </c>
      <c r="F12" s="10">
        <v>1148</v>
      </c>
      <c r="G12" s="9">
        <v>0.96255328039155397</v>
      </c>
      <c r="H12" s="9">
        <v>1.5805541488419284E-2</v>
      </c>
      <c r="I12" s="9">
        <v>0.98419445851158072</v>
      </c>
      <c r="J12" s="89">
        <v>1105.0111658895039</v>
      </c>
      <c r="K12" s="89">
        <v>17.465299827633118</v>
      </c>
      <c r="L12" s="89">
        <v>1087.5458660618708</v>
      </c>
      <c r="O12" s="7">
        <v>2009</v>
      </c>
      <c r="P12" s="7" t="s">
        <v>14</v>
      </c>
      <c r="Q12" s="10">
        <v>1108</v>
      </c>
      <c r="R12" s="10">
        <v>1108</v>
      </c>
      <c r="S12" s="10">
        <v>1148</v>
      </c>
      <c r="T12" s="9">
        <v>0.96169547626265139</v>
      </c>
      <c r="U12" s="9">
        <v>1.4927668927933624E-2</v>
      </c>
      <c r="V12" s="9">
        <v>0.98507233107206638</v>
      </c>
    </row>
    <row r="13" spans="2:23" x14ac:dyDescent="0.25">
      <c r="B13" s="7">
        <v>2010</v>
      </c>
      <c r="C13" s="7" t="s">
        <v>14</v>
      </c>
      <c r="D13" s="10">
        <v>2004</v>
      </c>
      <c r="E13" s="10">
        <v>2004</v>
      </c>
      <c r="F13" s="10">
        <v>1926</v>
      </c>
      <c r="G13" s="9">
        <v>0.99157991557631475</v>
      </c>
      <c r="H13" s="9">
        <v>0.3161804750340188</v>
      </c>
      <c r="I13" s="9">
        <v>0.6838195249659812</v>
      </c>
      <c r="J13" s="89">
        <v>1909.7829173999821</v>
      </c>
      <c r="K13" s="89">
        <v>603.83607003538066</v>
      </c>
      <c r="L13" s="89">
        <v>1305.9468473646016</v>
      </c>
      <c r="O13" s="7">
        <v>2010</v>
      </c>
      <c r="P13" s="7" t="s">
        <v>14</v>
      </c>
      <c r="Q13" s="10">
        <v>2004</v>
      </c>
      <c r="R13" s="10">
        <v>2004</v>
      </c>
      <c r="S13" s="10">
        <v>1926</v>
      </c>
      <c r="T13" s="9">
        <v>0.98828745119357264</v>
      </c>
      <c r="U13" s="9">
        <v>0.31390234084597968</v>
      </c>
      <c r="V13" s="9">
        <v>0.68609765915402032</v>
      </c>
    </row>
    <row r="14" spans="2:23" x14ac:dyDescent="0.25">
      <c r="B14" s="7">
        <v>2011</v>
      </c>
      <c r="C14" s="7" t="s">
        <v>14</v>
      </c>
      <c r="D14" s="10">
        <v>1937</v>
      </c>
      <c r="E14" s="10">
        <v>1937</v>
      </c>
      <c r="F14" s="10">
        <v>1870</v>
      </c>
      <c r="G14" s="9">
        <v>0.98027991819729388</v>
      </c>
      <c r="H14" s="9">
        <v>0.33076131271031839</v>
      </c>
      <c r="I14" s="9">
        <v>0.66923868728968161</v>
      </c>
      <c r="J14" s="89">
        <v>1833.1234470289396</v>
      </c>
      <c r="K14" s="89">
        <v>606.32631769935585</v>
      </c>
      <c r="L14" s="89">
        <v>1226.7971293295836</v>
      </c>
      <c r="O14" s="7">
        <v>2011</v>
      </c>
      <c r="P14" s="7" t="s">
        <v>14</v>
      </c>
      <c r="Q14" s="10">
        <v>1937</v>
      </c>
      <c r="R14" s="10">
        <v>1937</v>
      </c>
      <c r="S14" s="10">
        <v>1870</v>
      </c>
      <c r="T14" s="9">
        <v>0.97694901213359919</v>
      </c>
      <c r="U14" s="9">
        <v>0.3284795444973756</v>
      </c>
      <c r="V14" s="9">
        <v>0.6715204555026244</v>
      </c>
    </row>
    <row r="15" spans="2:23" x14ac:dyDescent="0.25">
      <c r="B15" s="7">
        <v>2012</v>
      </c>
      <c r="C15" s="7" t="s">
        <v>14</v>
      </c>
      <c r="D15" s="10">
        <v>1692</v>
      </c>
      <c r="E15" s="10">
        <v>1692</v>
      </c>
      <c r="F15" s="10">
        <v>1682</v>
      </c>
      <c r="G15" s="9">
        <v>0.90393705983155093</v>
      </c>
      <c r="H15" s="9">
        <v>0.18405406885059472</v>
      </c>
      <c r="I15" s="9">
        <v>0.81594593114940528</v>
      </c>
      <c r="J15" s="89">
        <v>1520.4221346366687</v>
      </c>
      <c r="K15" s="89">
        <v>279.83988025038565</v>
      </c>
      <c r="L15" s="89">
        <v>1240.582254386283</v>
      </c>
      <c r="O15" s="7">
        <v>2012</v>
      </c>
      <c r="P15" s="7" t="s">
        <v>14</v>
      </c>
      <c r="Q15" s="10">
        <v>1692</v>
      </c>
      <c r="R15" s="10">
        <v>1692</v>
      </c>
      <c r="S15" s="10">
        <v>1682</v>
      </c>
      <c r="T15" s="9">
        <v>0.90319221144783968</v>
      </c>
      <c r="U15" s="9">
        <v>0.1833811710993638</v>
      </c>
      <c r="V15" s="9">
        <v>0.8166188289006362</v>
      </c>
    </row>
    <row r="16" spans="2:23" x14ac:dyDescent="0.25">
      <c r="B16" s="7">
        <v>2013</v>
      </c>
      <c r="C16" s="7" t="s">
        <v>14</v>
      </c>
      <c r="D16" s="10">
        <v>1641</v>
      </c>
      <c r="E16" s="10">
        <v>1641</v>
      </c>
      <c r="F16" s="10">
        <v>1537</v>
      </c>
      <c r="G16" s="9">
        <v>0.99820641818836131</v>
      </c>
      <c r="H16" s="9">
        <v>3.8830795709359989E-2</v>
      </c>
      <c r="I16" s="9">
        <v>0.96116920429064001</v>
      </c>
      <c r="J16" s="89">
        <v>1534.2432647555113</v>
      </c>
      <c r="K16" s="89">
        <v>59.575886782182771</v>
      </c>
      <c r="L16" s="89">
        <v>1474.6673779733285</v>
      </c>
      <c r="O16" s="7">
        <v>2013</v>
      </c>
      <c r="P16" s="7" t="s">
        <v>14</v>
      </c>
      <c r="Q16" s="10">
        <v>1641</v>
      </c>
      <c r="R16" s="10">
        <v>1641</v>
      </c>
      <c r="S16" s="10">
        <v>1537</v>
      </c>
      <c r="T16" s="9">
        <v>0.99642449311786774</v>
      </c>
      <c r="U16" s="9">
        <v>3.7111918349418183E-2</v>
      </c>
      <c r="V16" s="9">
        <v>0.96288808165058182</v>
      </c>
    </row>
    <row r="17" spans="2:22" x14ac:dyDescent="0.25">
      <c r="B17" s="7">
        <v>2014</v>
      </c>
      <c r="C17" s="7" t="s">
        <v>14</v>
      </c>
      <c r="D17" s="10">
        <v>1931</v>
      </c>
      <c r="E17" s="10">
        <v>1931</v>
      </c>
      <c r="F17" s="10">
        <v>1870</v>
      </c>
      <c r="G17" s="9">
        <v>1.9846750991367832</v>
      </c>
      <c r="H17" s="9">
        <v>0.51964308627796585</v>
      </c>
      <c r="I17" s="9">
        <v>0.48035691372203415</v>
      </c>
      <c r="J17" s="89">
        <v>3711.3424353857845</v>
      </c>
      <c r="K17" s="89">
        <v>1928.5734373582511</v>
      </c>
      <c r="L17" s="89">
        <v>1782.7689980275334</v>
      </c>
      <c r="O17" s="7">
        <v>2014</v>
      </c>
      <c r="P17" s="7" t="s">
        <v>14</v>
      </c>
      <c r="Q17" s="10">
        <v>1931</v>
      </c>
      <c r="R17" s="10">
        <v>1931</v>
      </c>
      <c r="S17" s="10">
        <v>1870</v>
      </c>
      <c r="T17" s="9">
        <v>1.9844635822355638</v>
      </c>
      <c r="U17" s="9">
        <v>0.51959188674637491</v>
      </c>
      <c r="V17" s="9">
        <v>0.48040811325362509</v>
      </c>
    </row>
    <row r="18" spans="2:22" x14ac:dyDescent="0.25">
      <c r="B18" s="3" t="s">
        <v>11</v>
      </c>
      <c r="C18" s="3" t="s">
        <v>14</v>
      </c>
      <c r="D18" s="11"/>
      <c r="E18" s="11"/>
      <c r="F18" s="11"/>
      <c r="G18" s="9">
        <v>0.96659238829906147</v>
      </c>
      <c r="H18" s="9">
        <v>0.25118733141148714</v>
      </c>
      <c r="I18" s="12">
        <v>0.74881266858851281</v>
      </c>
      <c r="J18" s="89"/>
      <c r="K18" s="89"/>
      <c r="L18" s="89"/>
      <c r="O18" s="4" t="s">
        <v>11</v>
      </c>
      <c r="P18" s="4" t="s">
        <v>14</v>
      </c>
      <c r="Q18" s="11"/>
      <c r="R18" s="11"/>
      <c r="S18" s="11"/>
      <c r="T18" s="9">
        <v>0.96434107694806792</v>
      </c>
      <c r="U18" s="9">
        <v>0.2494391838930837</v>
      </c>
      <c r="V18" s="12">
        <v>0.75056081610691627</v>
      </c>
    </row>
    <row r="19" spans="2:22" x14ac:dyDescent="0.25">
      <c r="B19" s="3" t="s">
        <v>12</v>
      </c>
      <c r="C19" s="3" t="s">
        <v>14</v>
      </c>
      <c r="D19" s="11"/>
      <c r="E19" s="11"/>
      <c r="F19" s="11"/>
      <c r="G19" s="9">
        <v>0.96179890298004755</v>
      </c>
      <c r="H19" s="9">
        <v>0.2520439480272334</v>
      </c>
      <c r="I19" s="12">
        <v>0.7479560519727666</v>
      </c>
      <c r="J19" s="89"/>
      <c r="K19" s="89"/>
      <c r="L19" s="89"/>
      <c r="O19" s="4" t="s">
        <v>12</v>
      </c>
      <c r="P19" s="4" t="s">
        <v>14</v>
      </c>
      <c r="Q19" s="11"/>
      <c r="R19" s="11"/>
      <c r="S19" s="11"/>
      <c r="T19" s="9">
        <v>0.9598357605505009</v>
      </c>
      <c r="U19" s="9">
        <v>0.25051416103511115</v>
      </c>
      <c r="V19" s="12">
        <v>0.74948583896488885</v>
      </c>
    </row>
    <row r="20" spans="2:22" x14ac:dyDescent="0.25">
      <c r="B20" s="5" t="s">
        <v>13</v>
      </c>
      <c r="C20" s="5" t="s">
        <v>14</v>
      </c>
      <c r="D20" s="13"/>
      <c r="E20" s="13"/>
      <c r="F20" s="13"/>
      <c r="G20" s="14">
        <v>0.96728782666030322</v>
      </c>
      <c r="H20" s="14">
        <v>0.2142571754856066</v>
      </c>
      <c r="I20" s="15">
        <v>0.78574282451439337</v>
      </c>
      <c r="J20" s="90"/>
      <c r="K20" s="90"/>
      <c r="L20" s="90"/>
      <c r="O20" s="54" t="s">
        <v>13</v>
      </c>
      <c r="P20" s="54" t="s">
        <v>14</v>
      </c>
      <c r="Q20" s="13"/>
      <c r="R20" s="13"/>
      <c r="S20" s="13"/>
      <c r="T20" s="14">
        <v>0.96516821068285608</v>
      </c>
      <c r="U20" s="14">
        <v>0.2125315974707371</v>
      </c>
      <c r="V20" s="15">
        <v>0.78746840252926287</v>
      </c>
    </row>
    <row r="21" spans="2:22" x14ac:dyDescent="0.25">
      <c r="B21" s="7">
        <v>2003</v>
      </c>
      <c r="C21" s="7" t="s">
        <v>15</v>
      </c>
      <c r="D21" s="8">
        <v>640</v>
      </c>
      <c r="E21" s="8">
        <v>640</v>
      </c>
      <c r="F21" s="8">
        <v>607</v>
      </c>
      <c r="G21" s="9">
        <v>0.99802223348783536</v>
      </c>
      <c r="H21" s="9">
        <v>0</v>
      </c>
      <c r="I21" s="9">
        <v>1</v>
      </c>
      <c r="J21" s="89">
        <v>605.7994957271161</v>
      </c>
      <c r="K21" s="89">
        <v>0</v>
      </c>
      <c r="L21" s="89">
        <v>605.7994957271161</v>
      </c>
      <c r="O21" s="7">
        <v>2003</v>
      </c>
      <c r="P21" s="7" t="s">
        <v>15</v>
      </c>
      <c r="Q21" s="8">
        <v>640</v>
      </c>
      <c r="R21" s="8">
        <v>640</v>
      </c>
      <c r="S21" s="8">
        <v>607</v>
      </c>
      <c r="T21" s="9">
        <v>0.99802223348783536</v>
      </c>
      <c r="U21" s="9">
        <v>0</v>
      </c>
      <c r="V21" s="9">
        <v>1</v>
      </c>
    </row>
    <row r="22" spans="2:22" x14ac:dyDescent="0.25">
      <c r="B22" s="7">
        <v>2004</v>
      </c>
      <c r="C22" s="7" t="s">
        <v>15</v>
      </c>
      <c r="D22" s="8">
        <v>210</v>
      </c>
      <c r="E22" s="8">
        <v>210</v>
      </c>
      <c r="F22" s="8">
        <v>199</v>
      </c>
      <c r="G22" s="9">
        <v>0.99570250020856343</v>
      </c>
      <c r="H22" s="9">
        <v>0</v>
      </c>
      <c r="I22" s="9">
        <v>1</v>
      </c>
      <c r="J22" s="89">
        <v>198.14479754150412</v>
      </c>
      <c r="K22" s="89">
        <v>0</v>
      </c>
      <c r="L22" s="89">
        <v>198.14479754150412</v>
      </c>
      <c r="O22" s="7">
        <v>2004</v>
      </c>
      <c r="P22" s="7" t="s">
        <v>15</v>
      </c>
      <c r="Q22" s="8">
        <v>210</v>
      </c>
      <c r="R22" s="8">
        <v>210</v>
      </c>
      <c r="S22" s="8">
        <v>199</v>
      </c>
      <c r="T22" s="9">
        <v>0.99570250020856343</v>
      </c>
      <c r="U22" s="9">
        <v>0</v>
      </c>
      <c r="V22" s="9">
        <v>1</v>
      </c>
    </row>
    <row r="23" spans="2:22" x14ac:dyDescent="0.25">
      <c r="B23" s="7">
        <v>2005</v>
      </c>
      <c r="C23" s="7" t="s">
        <v>15</v>
      </c>
      <c r="D23" s="8">
        <v>211</v>
      </c>
      <c r="E23" s="8">
        <v>211</v>
      </c>
      <c r="F23" s="59">
        <v>215</v>
      </c>
      <c r="G23" s="9">
        <v>0.99748346763321527</v>
      </c>
      <c r="H23" s="9">
        <v>0</v>
      </c>
      <c r="I23" s="9">
        <v>1</v>
      </c>
      <c r="J23" s="89">
        <v>214.45894554114128</v>
      </c>
      <c r="K23" s="89">
        <v>0</v>
      </c>
      <c r="L23" s="89">
        <v>214.45894554114128</v>
      </c>
      <c r="O23" s="7">
        <v>2005</v>
      </c>
      <c r="P23" s="7" t="s">
        <v>15</v>
      </c>
      <c r="Q23" s="8">
        <v>211</v>
      </c>
      <c r="R23" s="8">
        <v>211</v>
      </c>
      <c r="S23" s="59">
        <v>215</v>
      </c>
      <c r="T23" s="9">
        <v>0.99748346763321527</v>
      </c>
      <c r="U23" s="9">
        <v>0</v>
      </c>
      <c r="V23" s="9">
        <v>1</v>
      </c>
    </row>
    <row r="24" spans="2:22" x14ac:dyDescent="0.25">
      <c r="B24" s="7">
        <v>2006</v>
      </c>
      <c r="C24" s="7" t="s">
        <v>15</v>
      </c>
      <c r="D24" s="8">
        <v>301</v>
      </c>
      <c r="E24" s="8">
        <v>301</v>
      </c>
      <c r="F24" s="8">
        <v>173</v>
      </c>
      <c r="G24" s="9">
        <v>0.96577942017190554</v>
      </c>
      <c r="H24" s="9">
        <v>1.7472786989035649E-2</v>
      </c>
      <c r="I24" s="9">
        <v>0.98252721301096435</v>
      </c>
      <c r="J24" s="89">
        <v>167.07983968973966</v>
      </c>
      <c r="K24" s="89">
        <v>2.9193504490610449</v>
      </c>
      <c r="L24" s="89">
        <v>164.1604892406786</v>
      </c>
      <c r="O24" s="7">
        <v>2006</v>
      </c>
      <c r="P24" s="7" t="s">
        <v>15</v>
      </c>
      <c r="Q24" s="8">
        <v>301</v>
      </c>
      <c r="R24" s="8">
        <v>301</v>
      </c>
      <c r="S24" s="8">
        <v>173</v>
      </c>
      <c r="T24" s="9">
        <v>0.96466247027366336</v>
      </c>
      <c r="U24" s="9">
        <v>1.6335152112163742E-2</v>
      </c>
      <c r="V24" s="9">
        <v>0.98366484788783626</v>
      </c>
    </row>
    <row r="25" spans="2:22" x14ac:dyDescent="0.25">
      <c r="B25" s="7">
        <v>2007</v>
      </c>
      <c r="C25" s="7" t="s">
        <v>15</v>
      </c>
      <c r="D25" s="16">
        <v>307</v>
      </c>
      <c r="E25" s="16">
        <v>307</v>
      </c>
      <c r="F25" s="16">
        <v>293</v>
      </c>
      <c r="G25" s="9">
        <v>0.99625825622441944</v>
      </c>
      <c r="H25" s="9">
        <v>4.9054370956715609E-2</v>
      </c>
      <c r="I25" s="9">
        <v>0.95094562904328439</v>
      </c>
      <c r="J25" s="89">
        <v>291.90366907375488</v>
      </c>
      <c r="K25" s="89">
        <v>14.319150866370325</v>
      </c>
      <c r="L25" s="89">
        <v>277.58451820738458</v>
      </c>
      <c r="O25" s="7">
        <v>2007</v>
      </c>
      <c r="P25" s="7" t="s">
        <v>15</v>
      </c>
      <c r="Q25" s="16">
        <v>307</v>
      </c>
      <c r="R25" s="16">
        <v>307</v>
      </c>
      <c r="S25" s="16">
        <v>293</v>
      </c>
      <c r="T25" s="9">
        <v>0.99625825622441944</v>
      </c>
      <c r="U25" s="9">
        <v>4.9054370956715609E-2</v>
      </c>
      <c r="V25" s="9">
        <v>0.95094562904328439</v>
      </c>
    </row>
    <row r="26" spans="2:22" x14ac:dyDescent="0.25">
      <c r="B26" s="7">
        <v>2008</v>
      </c>
      <c r="C26" s="7" t="s">
        <v>15</v>
      </c>
      <c r="D26" s="16">
        <v>251</v>
      </c>
      <c r="E26" s="16">
        <v>251</v>
      </c>
      <c r="F26" s="16">
        <v>195</v>
      </c>
      <c r="G26" s="9">
        <v>0.99970672081917289</v>
      </c>
      <c r="H26" s="9">
        <v>0.22351907840632157</v>
      </c>
      <c r="I26" s="9">
        <v>0.77648092159367843</v>
      </c>
      <c r="J26" s="89">
        <v>194.94281055973872</v>
      </c>
      <c r="K26" s="89">
        <v>43.573437358250928</v>
      </c>
      <c r="L26" s="89">
        <v>151.36937320148778</v>
      </c>
      <c r="O26" s="7">
        <v>2008</v>
      </c>
      <c r="P26" s="7" t="s">
        <v>15</v>
      </c>
      <c r="Q26" s="16">
        <v>251</v>
      </c>
      <c r="R26" s="16">
        <v>251</v>
      </c>
      <c r="S26" s="16">
        <v>195</v>
      </c>
      <c r="T26" s="9">
        <v>0.99970672081917289</v>
      </c>
      <c r="U26" s="9">
        <v>0.22351907840632157</v>
      </c>
      <c r="V26" s="9">
        <v>0.77648092159367843</v>
      </c>
    </row>
    <row r="27" spans="2:22" x14ac:dyDescent="0.25">
      <c r="B27" s="7">
        <v>2009</v>
      </c>
      <c r="C27" s="7" t="s">
        <v>15</v>
      </c>
      <c r="D27" s="16">
        <v>234</v>
      </c>
      <c r="E27" s="16">
        <v>234</v>
      </c>
      <c r="F27" s="16">
        <v>177</v>
      </c>
      <c r="G27" s="9">
        <v>0.99684520143039379</v>
      </c>
      <c r="H27" s="9">
        <v>0</v>
      </c>
      <c r="I27" s="9">
        <v>1</v>
      </c>
      <c r="J27" s="89">
        <v>176.44160065317971</v>
      </c>
      <c r="K27" s="89">
        <v>0</v>
      </c>
      <c r="L27" s="89">
        <v>176.44160065317971</v>
      </c>
      <c r="O27" s="7">
        <v>2009</v>
      </c>
      <c r="P27" s="7" t="s">
        <v>15</v>
      </c>
      <c r="Q27" s="16">
        <v>234</v>
      </c>
      <c r="R27" s="16">
        <v>234</v>
      </c>
      <c r="S27" s="16">
        <v>177</v>
      </c>
      <c r="T27" s="9">
        <v>0.99684520143039379</v>
      </c>
      <c r="U27" s="9">
        <v>0</v>
      </c>
      <c r="V27" s="9">
        <v>1</v>
      </c>
    </row>
    <row r="28" spans="2:22" ht="14.45" x14ac:dyDescent="0.3">
      <c r="B28" s="7">
        <v>2010</v>
      </c>
      <c r="C28" s="7" t="s">
        <v>15</v>
      </c>
      <c r="D28" s="16">
        <v>434</v>
      </c>
      <c r="E28" s="16">
        <v>434</v>
      </c>
      <c r="F28" s="16">
        <v>75</v>
      </c>
      <c r="G28" s="9">
        <v>0.92062113302488735</v>
      </c>
      <c r="H28" s="9">
        <v>3.5396113628284431E-2</v>
      </c>
      <c r="I28" s="9">
        <v>0.96460388637171557</v>
      </c>
      <c r="J28" s="89">
        <v>69.046584976866555</v>
      </c>
      <c r="K28" s="89">
        <v>2.4439807674861656</v>
      </c>
      <c r="L28" s="89">
        <v>66.602604209380388</v>
      </c>
      <c r="O28" s="7">
        <v>2010</v>
      </c>
      <c r="P28" s="7" t="s">
        <v>15</v>
      </c>
      <c r="Q28" s="16">
        <v>434</v>
      </c>
      <c r="R28" s="16">
        <v>434</v>
      </c>
      <c r="S28" s="16">
        <v>75</v>
      </c>
      <c r="T28" s="9">
        <v>0.91938734911850972</v>
      </c>
      <c r="U28" s="9">
        <v>3.4101650796948157E-2</v>
      </c>
      <c r="V28" s="9">
        <v>0.96589834920305184</v>
      </c>
    </row>
    <row r="29" spans="2:22" ht="14.45" x14ac:dyDescent="0.3">
      <c r="B29" s="7">
        <v>2011</v>
      </c>
      <c r="C29" s="7" t="s">
        <v>15</v>
      </c>
      <c r="D29" s="16">
        <v>407</v>
      </c>
      <c r="E29" s="16">
        <v>407</v>
      </c>
      <c r="F29" s="16">
        <v>58</v>
      </c>
      <c r="G29" s="9">
        <v>0.96705018394141407</v>
      </c>
      <c r="H29" s="9">
        <v>5.4474753029791101E-2</v>
      </c>
      <c r="I29" s="9">
        <v>0.9455252469702089</v>
      </c>
      <c r="J29" s="89">
        <v>56.088910668602018</v>
      </c>
      <c r="K29" s="89">
        <v>3.0554295563821103</v>
      </c>
      <c r="L29" s="89">
        <v>53.03348111221991</v>
      </c>
      <c r="O29" s="7">
        <v>2011</v>
      </c>
      <c r="P29" s="7" t="s">
        <v>15</v>
      </c>
      <c r="Q29" s="16">
        <v>407</v>
      </c>
      <c r="R29" s="16">
        <v>407</v>
      </c>
      <c r="S29" s="16">
        <v>58</v>
      </c>
      <c r="T29" s="9">
        <v>0.96705018394141407</v>
      </c>
      <c r="U29" s="9">
        <v>5.4474753029791101E-2</v>
      </c>
      <c r="V29" s="9">
        <v>0.9455252469702089</v>
      </c>
    </row>
    <row r="30" spans="2:22" ht="14.45" x14ac:dyDescent="0.3">
      <c r="B30" s="7">
        <v>2012</v>
      </c>
      <c r="C30" s="7" t="s">
        <v>16</v>
      </c>
      <c r="D30" s="10">
        <v>542</v>
      </c>
      <c r="E30" s="10">
        <v>542</v>
      </c>
      <c r="F30" s="10">
        <v>1.986</v>
      </c>
      <c r="G30" s="9">
        <v>0.75306652144253172</v>
      </c>
      <c r="H30" s="9">
        <v>0.62689973822341094</v>
      </c>
      <c r="I30" s="9">
        <v>0.37310026177658911</v>
      </c>
      <c r="J30" s="89">
        <v>1.495590111584868</v>
      </c>
      <c r="K30" s="89">
        <v>0.93758504944207566</v>
      </c>
      <c r="L30" s="89">
        <v>0.55800506214279233</v>
      </c>
      <c r="O30" s="7">
        <v>2012</v>
      </c>
      <c r="P30" s="7" t="s">
        <v>16</v>
      </c>
      <c r="Q30" s="10">
        <v>542</v>
      </c>
      <c r="R30" s="10">
        <v>542</v>
      </c>
      <c r="S30" s="10">
        <v>1.986</v>
      </c>
      <c r="T30" s="9">
        <v>0.75078254850998638</v>
      </c>
      <c r="U30" s="9">
        <v>0.62576472129911709</v>
      </c>
      <c r="V30" s="9">
        <v>0.37423527870088297</v>
      </c>
    </row>
    <row r="31" spans="2:22" ht="14.45" x14ac:dyDescent="0.3">
      <c r="B31" s="7">
        <v>2013</v>
      </c>
      <c r="C31" s="7" t="s">
        <v>16</v>
      </c>
      <c r="D31" s="10">
        <v>495</v>
      </c>
      <c r="E31" s="10">
        <v>495</v>
      </c>
      <c r="F31" s="10">
        <v>4.1059999999999999</v>
      </c>
      <c r="G31" s="9">
        <v>0.39804058679237708</v>
      </c>
      <c r="H31" s="9">
        <v>6.9384730018436924E-3</v>
      </c>
      <c r="I31" s="9">
        <v>0.99306152699815631</v>
      </c>
      <c r="J31" s="89">
        <v>1.6343546493695003</v>
      </c>
      <c r="K31" s="89">
        <v>1.1339925610087991E-2</v>
      </c>
      <c r="L31" s="89">
        <v>1.6230147237594124</v>
      </c>
      <c r="O31" s="7">
        <v>2013</v>
      </c>
      <c r="P31" s="7" t="s">
        <v>16</v>
      </c>
      <c r="Q31" s="10">
        <v>495</v>
      </c>
      <c r="R31" s="10">
        <v>495</v>
      </c>
      <c r="S31" s="10">
        <v>4.1059999999999999</v>
      </c>
      <c r="T31" s="9">
        <v>0.39804058679237708</v>
      </c>
      <c r="U31" s="9">
        <v>6.9384730018436924E-3</v>
      </c>
      <c r="V31" s="9">
        <v>0.99306152699815631</v>
      </c>
    </row>
    <row r="32" spans="2:22" ht="14.45" x14ac:dyDescent="0.3">
      <c r="B32" s="7">
        <v>2014</v>
      </c>
      <c r="C32" s="7" t="s">
        <v>117</v>
      </c>
      <c r="D32" s="10">
        <v>1384</v>
      </c>
      <c r="E32" s="10">
        <v>1384</v>
      </c>
      <c r="F32" s="10">
        <v>87</v>
      </c>
      <c r="G32" s="9">
        <v>2.0760774509084454</v>
      </c>
      <c r="H32" s="9">
        <v>0.5404175925402549</v>
      </c>
      <c r="I32" s="9">
        <v>0.4595824074597451</v>
      </c>
      <c r="J32" s="89">
        <v>180.61873822903476</v>
      </c>
      <c r="K32" s="89">
        <v>97.609543681393475</v>
      </c>
      <c r="L32" s="89">
        <v>83.009194547641286</v>
      </c>
      <c r="O32" s="7">
        <v>2014</v>
      </c>
      <c r="P32" s="7" t="s">
        <v>117</v>
      </c>
      <c r="Q32" s="10">
        <v>1384</v>
      </c>
      <c r="R32" s="10">
        <v>1384</v>
      </c>
      <c r="S32" s="10">
        <v>87</v>
      </c>
      <c r="T32" s="9">
        <v>2.0760774509084454</v>
      </c>
      <c r="U32" s="9">
        <v>0.5404175925402549</v>
      </c>
      <c r="V32" s="9">
        <v>0.4595824074597451</v>
      </c>
    </row>
    <row r="33" spans="2:22" ht="14.45" x14ac:dyDescent="0.3">
      <c r="B33" s="3" t="s">
        <v>11</v>
      </c>
      <c r="C33" s="3" t="s">
        <v>17</v>
      </c>
      <c r="D33" s="11"/>
      <c r="E33" s="11"/>
      <c r="F33" s="11"/>
      <c r="G33" s="9">
        <v>0.98230621155213715</v>
      </c>
      <c r="H33" s="9">
        <v>0.10041943079248535</v>
      </c>
      <c r="I33" s="12">
        <v>0.89958056920751461</v>
      </c>
      <c r="J33" s="89"/>
      <c r="K33" s="89"/>
      <c r="L33" s="89"/>
      <c r="O33" s="4" t="s">
        <v>11</v>
      </c>
      <c r="P33" s="4" t="s">
        <v>17</v>
      </c>
      <c r="Q33" s="11"/>
      <c r="R33" s="11"/>
      <c r="S33" s="11"/>
      <c r="T33" s="9">
        <v>0.98211474716609426</v>
      </c>
      <c r="U33" s="9">
        <v>0.10024405653822793</v>
      </c>
      <c r="V33" s="12">
        <v>0.89975594346177212</v>
      </c>
    </row>
    <row r="34" spans="2:22" ht="14.45" x14ac:dyDescent="0.3">
      <c r="B34" s="3" t="s">
        <v>12</v>
      </c>
      <c r="C34" s="3" t="s">
        <v>17</v>
      </c>
      <c r="D34" s="11"/>
      <c r="E34" s="11"/>
      <c r="F34" s="11"/>
      <c r="G34" s="9">
        <v>0.98741623733881179</v>
      </c>
      <c r="H34" s="9">
        <v>8.1438185529948998E-2</v>
      </c>
      <c r="I34" s="12">
        <v>0.91856181447005103</v>
      </c>
      <c r="J34" s="89"/>
      <c r="K34" s="89"/>
      <c r="L34" s="89"/>
      <c r="O34" s="4" t="s">
        <v>12</v>
      </c>
      <c r="P34" s="4" t="s">
        <v>17</v>
      </c>
      <c r="Q34" s="11"/>
      <c r="R34" s="11"/>
      <c r="S34" s="11"/>
      <c r="T34" s="9">
        <v>0.9872948980113454</v>
      </c>
      <c r="U34" s="9">
        <v>8.1325293553065087E-2</v>
      </c>
      <c r="V34" s="12">
        <v>0.91867470644693494</v>
      </c>
    </row>
    <row r="35" spans="2:22" ht="14.45" x14ac:dyDescent="0.3">
      <c r="B35" s="5" t="s">
        <v>13</v>
      </c>
      <c r="C35" s="5" t="s">
        <v>17</v>
      </c>
      <c r="D35" s="13"/>
      <c r="E35" s="13"/>
      <c r="F35" s="13"/>
      <c r="G35" s="14">
        <v>0.99068009732426787</v>
      </c>
      <c r="H35" s="14">
        <v>3.4043159681912093E-2</v>
      </c>
      <c r="I35" s="15">
        <v>0.96595684031808793</v>
      </c>
      <c r="J35" s="90"/>
      <c r="K35" s="90"/>
      <c r="L35" s="90"/>
      <c r="O35" s="54" t="s">
        <v>13</v>
      </c>
      <c r="P35" s="54" t="s">
        <v>17</v>
      </c>
      <c r="Q35" s="13"/>
      <c r="R35" s="13"/>
      <c r="S35" s="13"/>
      <c r="T35" s="14">
        <v>0.99053450849083657</v>
      </c>
      <c r="U35" s="14">
        <v>3.3901183275919823E-2</v>
      </c>
      <c r="V35" s="15">
        <v>0.96609881672408016</v>
      </c>
    </row>
  </sheetData>
  <mergeCells count="5">
    <mergeCell ref="C4:C5"/>
    <mergeCell ref="G4:I4"/>
    <mergeCell ref="P4:P5"/>
    <mergeCell ref="T4:V4"/>
    <mergeCell ref="J4:L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139"/>
  <sheetViews>
    <sheetView showGridLines="0" topLeftCell="A121" workbookViewId="0">
      <selection activeCell="P108" sqref="P108:P109"/>
    </sheetView>
  </sheetViews>
  <sheetFormatPr defaultRowHeight="15" x14ac:dyDescent="0.25"/>
  <cols>
    <col min="2" max="2" width="11.28515625" customWidth="1"/>
    <col min="3" max="3" width="10" customWidth="1"/>
    <col min="4" max="5" width="9.5703125" style="53" bestFit="1" customWidth="1"/>
    <col min="6" max="6" width="9.28515625" style="53" bestFit="1" customWidth="1"/>
    <col min="8" max="8" width="12.5703125" customWidth="1"/>
    <col min="9" max="9" width="11.140625" customWidth="1"/>
    <col min="13" max="13" width="10" customWidth="1"/>
    <col min="16" max="16" width="10.28515625" customWidth="1"/>
    <col min="17" max="22" width="9.7109375" customWidth="1"/>
  </cols>
  <sheetData>
    <row r="2" spans="2:22" x14ac:dyDescent="0.25">
      <c r="B2" s="2" t="s">
        <v>96</v>
      </c>
      <c r="C2" s="2"/>
      <c r="D2" s="58"/>
      <c r="E2" s="58"/>
      <c r="F2" s="58"/>
      <c r="G2" s="2"/>
      <c r="H2" s="2"/>
      <c r="I2" s="2"/>
      <c r="J2" s="2"/>
      <c r="K2" s="2"/>
      <c r="L2" s="2"/>
      <c r="O2" s="2" t="s">
        <v>97</v>
      </c>
      <c r="P2" s="2"/>
      <c r="Q2" s="2"/>
      <c r="R2" s="2"/>
      <c r="S2" s="2"/>
      <c r="T2" s="2"/>
      <c r="U2" s="2"/>
      <c r="V2" s="2"/>
    </row>
    <row r="3" spans="2:22" ht="15" customHeight="1" x14ac:dyDescent="0.25">
      <c r="B3" s="3"/>
      <c r="C3" s="132" t="s">
        <v>18</v>
      </c>
      <c r="D3" s="77"/>
      <c r="E3" s="77"/>
      <c r="F3" s="78" t="s">
        <v>1</v>
      </c>
      <c r="G3" s="134" t="s">
        <v>134</v>
      </c>
      <c r="H3" s="134"/>
      <c r="I3" s="134"/>
      <c r="J3" s="134" t="s">
        <v>138</v>
      </c>
      <c r="K3" s="134"/>
      <c r="L3" s="134"/>
      <c r="O3" s="4"/>
      <c r="P3" s="132" t="s">
        <v>18</v>
      </c>
      <c r="Q3" s="1"/>
      <c r="R3" s="1"/>
      <c r="S3" s="4" t="s">
        <v>1</v>
      </c>
      <c r="T3" s="134" t="s">
        <v>134</v>
      </c>
      <c r="U3" s="134"/>
      <c r="V3" s="134"/>
    </row>
    <row r="4" spans="2:22" x14ac:dyDescent="0.25">
      <c r="B4" s="5" t="s">
        <v>3</v>
      </c>
      <c r="C4" s="133"/>
      <c r="D4" s="79" t="s">
        <v>4</v>
      </c>
      <c r="E4" s="79" t="s">
        <v>5</v>
      </c>
      <c r="F4" s="80" t="s">
        <v>6</v>
      </c>
      <c r="G4" s="6" t="s">
        <v>135</v>
      </c>
      <c r="H4" s="6" t="s">
        <v>136</v>
      </c>
      <c r="I4" s="6" t="s">
        <v>137</v>
      </c>
      <c r="J4" s="6" t="s">
        <v>135</v>
      </c>
      <c r="K4" s="6" t="s">
        <v>136</v>
      </c>
      <c r="L4" s="6" t="s">
        <v>137</v>
      </c>
      <c r="O4" s="54" t="s">
        <v>3</v>
      </c>
      <c r="P4" s="133"/>
      <c r="Q4" s="6" t="s">
        <v>4</v>
      </c>
      <c r="R4" s="6" t="s">
        <v>5</v>
      </c>
      <c r="S4" s="54" t="s">
        <v>6</v>
      </c>
      <c r="T4" s="6" t="s">
        <v>135</v>
      </c>
      <c r="U4" s="6" t="s">
        <v>136</v>
      </c>
      <c r="V4" s="6" t="s">
        <v>137</v>
      </c>
    </row>
    <row r="5" spans="2:22" x14ac:dyDescent="0.25">
      <c r="B5" s="7">
        <v>2003</v>
      </c>
      <c r="C5" s="7" t="s">
        <v>21</v>
      </c>
      <c r="D5" s="53">
        <v>550</v>
      </c>
      <c r="E5" s="22">
        <v>550</v>
      </c>
      <c r="F5" s="22">
        <v>704</v>
      </c>
      <c r="G5" s="9">
        <v>0.26001366555105859</v>
      </c>
      <c r="H5" s="9">
        <v>0.2046729171876106</v>
      </c>
      <c r="I5" s="9">
        <v>0.7953270828123894</v>
      </c>
      <c r="J5" s="89">
        <v>183.04962054794524</v>
      </c>
      <c r="K5" s="89">
        <v>37.465299827633139</v>
      </c>
      <c r="L5" s="89">
        <v>145.58432072031209</v>
      </c>
      <c r="O5" s="7">
        <v>2003</v>
      </c>
      <c r="P5" s="7" t="s">
        <v>21</v>
      </c>
      <c r="Q5" s="59">
        <v>550</v>
      </c>
      <c r="R5" s="8">
        <v>550</v>
      </c>
      <c r="S5" s="8">
        <v>704</v>
      </c>
      <c r="T5" s="9">
        <v>0.20699758038203181</v>
      </c>
      <c r="U5" s="9">
        <v>9.7426389033117289E-4</v>
      </c>
      <c r="V5" s="9">
        <v>0.99902573610966883</v>
      </c>
    </row>
    <row r="6" spans="2:22" x14ac:dyDescent="0.25">
      <c r="B6" s="7">
        <v>2004</v>
      </c>
      <c r="C6" s="7" t="s">
        <v>21</v>
      </c>
      <c r="D6" s="53">
        <v>300</v>
      </c>
      <c r="E6" s="22">
        <v>300</v>
      </c>
      <c r="F6" s="22">
        <v>536</v>
      </c>
      <c r="G6" s="9">
        <v>0.35811920309772916</v>
      </c>
      <c r="H6" s="9">
        <v>0.2307898751516454</v>
      </c>
      <c r="I6" s="9">
        <v>0.7692101248483546</v>
      </c>
      <c r="J6" s="89">
        <v>191.95189286038283</v>
      </c>
      <c r="K6" s="89">
        <v>44.300553388369764</v>
      </c>
      <c r="L6" s="89">
        <v>147.65133947201306</v>
      </c>
      <c r="O6" s="7">
        <v>2004</v>
      </c>
      <c r="P6" s="7" t="s">
        <v>21</v>
      </c>
      <c r="Q6" s="59">
        <v>300</v>
      </c>
      <c r="R6" s="8">
        <v>300</v>
      </c>
      <c r="S6" s="8">
        <v>536</v>
      </c>
      <c r="T6" s="9">
        <v>0.28031800451836797</v>
      </c>
      <c r="U6" s="9">
        <v>1.7298523515469455E-2</v>
      </c>
      <c r="V6" s="9">
        <v>0.98270147648453055</v>
      </c>
    </row>
    <row r="7" spans="2:22" x14ac:dyDescent="0.25">
      <c r="B7" s="7">
        <v>2005</v>
      </c>
      <c r="C7" s="7" t="s">
        <v>21</v>
      </c>
      <c r="D7" s="22">
        <v>300</v>
      </c>
      <c r="E7" s="22">
        <v>300</v>
      </c>
      <c r="F7" s="22">
        <v>517</v>
      </c>
      <c r="G7" s="9">
        <v>0.62774824944011054</v>
      </c>
      <c r="H7" s="9">
        <v>0.14713894717689546</v>
      </c>
      <c r="I7" s="9">
        <v>0.85286105282310454</v>
      </c>
      <c r="J7" s="89">
        <v>324.54584496053712</v>
      </c>
      <c r="K7" s="89">
        <v>47.753333938129373</v>
      </c>
      <c r="L7" s="89">
        <v>276.79251102240772</v>
      </c>
      <c r="O7" s="7">
        <v>2005</v>
      </c>
      <c r="P7" s="7" t="s">
        <v>21</v>
      </c>
      <c r="Q7" s="8">
        <v>300</v>
      </c>
      <c r="R7" s="8">
        <v>300</v>
      </c>
      <c r="S7" s="8">
        <v>517</v>
      </c>
      <c r="T7" s="9">
        <v>0.62684017802761982</v>
      </c>
      <c r="U7" s="9">
        <v>0.14590345084458922</v>
      </c>
      <c r="V7" s="9">
        <v>0.85409654915541078</v>
      </c>
    </row>
    <row r="8" spans="2:22" x14ac:dyDescent="0.25">
      <c r="B8" s="7">
        <v>2006</v>
      </c>
      <c r="C8" s="7" t="s">
        <v>21</v>
      </c>
      <c r="D8" s="22">
        <v>386</v>
      </c>
      <c r="E8" s="22">
        <v>386</v>
      </c>
      <c r="F8" s="22">
        <v>612</v>
      </c>
      <c r="G8" s="9">
        <v>0.25572239943635383</v>
      </c>
      <c r="H8" s="9">
        <v>0.23025897835803355</v>
      </c>
      <c r="I8" s="9">
        <v>0.76974102164196645</v>
      </c>
      <c r="J8" s="89">
        <v>156.50210845504856</v>
      </c>
      <c r="K8" s="89">
        <v>36.036015603737646</v>
      </c>
      <c r="L8" s="89">
        <v>120.46609285131092</v>
      </c>
      <c r="O8" s="7">
        <v>2006</v>
      </c>
      <c r="P8" s="7" t="s">
        <v>21</v>
      </c>
      <c r="Q8" s="8">
        <v>386</v>
      </c>
      <c r="R8" s="8">
        <v>386</v>
      </c>
      <c r="S8" s="8">
        <v>612</v>
      </c>
      <c r="T8" s="9">
        <v>0.20031611584275069</v>
      </c>
      <c r="U8" s="9">
        <v>1.7353046355019219E-2</v>
      </c>
      <c r="V8" s="9">
        <v>0.98264695364498078</v>
      </c>
    </row>
    <row r="9" spans="2:22" x14ac:dyDescent="0.25">
      <c r="B9" s="7">
        <v>2007</v>
      </c>
      <c r="C9" s="7" t="s">
        <v>21</v>
      </c>
      <c r="D9" s="53">
        <v>386</v>
      </c>
      <c r="E9" s="53">
        <v>386</v>
      </c>
      <c r="F9" s="53">
        <v>344</v>
      </c>
      <c r="G9" s="9">
        <v>0.33890301813438717</v>
      </c>
      <c r="H9" s="9">
        <v>0.29729036468385039</v>
      </c>
      <c r="I9" s="9">
        <v>0.70270963531614961</v>
      </c>
      <c r="J9" s="89">
        <v>116.58263823822918</v>
      </c>
      <c r="K9" s="89">
        <v>34.658895037648556</v>
      </c>
      <c r="L9" s="89">
        <v>81.923743200580631</v>
      </c>
      <c r="O9" s="7">
        <v>2007</v>
      </c>
      <c r="P9" s="7" t="s">
        <v>21</v>
      </c>
      <c r="Q9">
        <v>386</v>
      </c>
      <c r="R9">
        <v>386</v>
      </c>
      <c r="S9">
        <v>344</v>
      </c>
      <c r="T9" s="9">
        <v>0.25820626145859932</v>
      </c>
      <c r="U9" s="9">
        <v>7.7673736742659982E-2</v>
      </c>
      <c r="V9" s="9">
        <v>0.92232626325734002</v>
      </c>
    </row>
    <row r="10" spans="2:22" x14ac:dyDescent="0.25">
      <c r="B10" s="7">
        <v>2008</v>
      </c>
      <c r="C10" s="7" t="s">
        <v>21</v>
      </c>
      <c r="D10" s="53">
        <v>569</v>
      </c>
      <c r="E10" s="53">
        <v>569</v>
      </c>
      <c r="F10" s="53">
        <v>439</v>
      </c>
      <c r="G10" s="9">
        <v>0.24617623411971284</v>
      </c>
      <c r="H10" s="9">
        <v>0.66725389620855569</v>
      </c>
      <c r="I10" s="9">
        <v>0.33274610379144426</v>
      </c>
      <c r="J10" s="89">
        <v>108.07136677855394</v>
      </c>
      <c r="K10" s="89">
        <v>72.111040551573979</v>
      </c>
      <c r="L10" s="89">
        <v>35.960326226979952</v>
      </c>
      <c r="O10" s="7">
        <v>2008</v>
      </c>
      <c r="P10" s="7" t="s">
        <v>21</v>
      </c>
      <c r="Q10">
        <v>569</v>
      </c>
      <c r="R10">
        <v>569</v>
      </c>
      <c r="S10">
        <v>439</v>
      </c>
      <c r="T10" s="9">
        <v>0.12359861271638076</v>
      </c>
      <c r="U10" s="9">
        <v>0.33725645499475254</v>
      </c>
      <c r="V10" s="9">
        <v>0.66274354500524746</v>
      </c>
    </row>
    <row r="11" spans="2:22" x14ac:dyDescent="0.25">
      <c r="B11" s="7">
        <v>2009</v>
      </c>
      <c r="C11" s="7" t="s">
        <v>21</v>
      </c>
      <c r="D11" s="53">
        <v>569</v>
      </c>
      <c r="E11" s="53">
        <v>569</v>
      </c>
      <c r="F11" s="53">
        <v>398</v>
      </c>
      <c r="G11" s="9">
        <v>0.3506799040562516</v>
      </c>
      <c r="H11" s="9">
        <v>0.42037411281333392</v>
      </c>
      <c r="I11" s="9">
        <v>0.57962588718666608</v>
      </c>
      <c r="J11" s="89">
        <v>139.57060181438814</v>
      </c>
      <c r="K11" s="89">
        <v>58.67186791254651</v>
      </c>
      <c r="L11" s="89">
        <v>80.898733901841638</v>
      </c>
      <c r="O11" s="7">
        <v>2009</v>
      </c>
      <c r="P11" s="7" t="s">
        <v>21</v>
      </c>
      <c r="Q11">
        <v>569</v>
      </c>
      <c r="R11">
        <v>569</v>
      </c>
      <c r="S11">
        <v>398</v>
      </c>
      <c r="T11" s="9">
        <v>0.21711039635262414</v>
      </c>
      <c r="U11" s="9">
        <v>6.3779745595388571E-2</v>
      </c>
      <c r="V11" s="9">
        <v>0.93622025440461143</v>
      </c>
    </row>
    <row r="12" spans="2:22" x14ac:dyDescent="0.25">
      <c r="B12" s="7">
        <v>2010</v>
      </c>
      <c r="C12" s="7" t="s">
        <v>21</v>
      </c>
      <c r="D12" s="53">
        <v>507</v>
      </c>
      <c r="E12" s="53">
        <v>507</v>
      </c>
      <c r="F12" s="53">
        <v>420</v>
      </c>
      <c r="G12" s="9">
        <v>0.34938723223735663</v>
      </c>
      <c r="H12" s="9">
        <v>0.46807070236641612</v>
      </c>
      <c r="I12" s="9">
        <v>0.53192929763358388</v>
      </c>
      <c r="J12" s="89">
        <v>146.74263753968978</v>
      </c>
      <c r="K12" s="89">
        <v>68.685929420303012</v>
      </c>
      <c r="L12" s="89">
        <v>78.056708119386769</v>
      </c>
      <c r="O12" s="7">
        <v>2010</v>
      </c>
      <c r="P12" s="7" t="s">
        <v>21</v>
      </c>
      <c r="Q12">
        <v>507</v>
      </c>
      <c r="R12">
        <v>507</v>
      </c>
      <c r="S12">
        <v>420</v>
      </c>
      <c r="T12" s="9">
        <v>0.23486802348336602</v>
      </c>
      <c r="U12" s="9">
        <v>0.20870750181400788</v>
      </c>
      <c r="V12" s="9">
        <v>0.79129249818599212</v>
      </c>
    </row>
    <row r="13" spans="2:22" x14ac:dyDescent="0.25">
      <c r="B13" s="7">
        <v>2011</v>
      </c>
      <c r="C13" s="7" t="s">
        <v>21</v>
      </c>
      <c r="D13" s="53">
        <v>507</v>
      </c>
      <c r="E13" s="53">
        <v>507</v>
      </c>
      <c r="F13" s="53">
        <v>355</v>
      </c>
      <c r="G13" s="9">
        <v>0.44243211794033721</v>
      </c>
      <c r="H13" s="9">
        <v>0.25667559888701785</v>
      </c>
      <c r="I13" s="9">
        <v>0.74332440111298215</v>
      </c>
      <c r="J13" s="89">
        <v>157.06340186881971</v>
      </c>
      <c r="K13" s="89">
        <v>40.314342737911659</v>
      </c>
      <c r="L13" s="89">
        <v>116.74905913090805</v>
      </c>
      <c r="O13" s="7">
        <v>2011</v>
      </c>
      <c r="P13" s="7" t="s">
        <v>21</v>
      </c>
      <c r="Q13">
        <v>507</v>
      </c>
      <c r="R13">
        <v>507</v>
      </c>
      <c r="S13">
        <v>355</v>
      </c>
      <c r="T13" s="9">
        <v>0.35440874044411613</v>
      </c>
      <c r="U13" s="9">
        <v>7.2058469300063877E-2</v>
      </c>
      <c r="V13" s="9">
        <v>0.92794153069993612</v>
      </c>
    </row>
    <row r="14" spans="2:22" x14ac:dyDescent="0.25">
      <c r="B14" s="7">
        <v>2012</v>
      </c>
      <c r="C14" s="7" t="s">
        <v>21</v>
      </c>
      <c r="D14" s="53">
        <v>606</v>
      </c>
      <c r="E14" s="53">
        <v>606</v>
      </c>
      <c r="F14" s="53">
        <v>723</v>
      </c>
      <c r="G14" s="9">
        <v>0.35978900372903183</v>
      </c>
      <c r="H14" s="9">
        <v>0.30272008709393783</v>
      </c>
      <c r="I14" s="9">
        <v>0.69727991290606217</v>
      </c>
      <c r="J14" s="89">
        <v>260.12744969609003</v>
      </c>
      <c r="K14" s="89">
        <v>78.745804227524303</v>
      </c>
      <c r="L14" s="89">
        <v>181.38164546856572</v>
      </c>
      <c r="O14" s="7">
        <v>2012</v>
      </c>
      <c r="P14" s="7" t="s">
        <v>21</v>
      </c>
      <c r="Q14">
        <v>606</v>
      </c>
      <c r="R14">
        <v>606</v>
      </c>
      <c r="S14">
        <v>723</v>
      </c>
      <c r="T14" s="9">
        <v>0.27002008223971274</v>
      </c>
      <c r="U14" s="9">
        <v>7.0907455831293209E-2</v>
      </c>
      <c r="V14" s="9">
        <v>0.92909254416870679</v>
      </c>
    </row>
    <row r="15" spans="2:22" x14ac:dyDescent="0.25">
      <c r="B15" s="7">
        <v>2013</v>
      </c>
      <c r="C15" s="7" t="s">
        <v>21</v>
      </c>
      <c r="D15" s="53">
        <v>606</v>
      </c>
      <c r="E15" s="53">
        <v>606</v>
      </c>
      <c r="F15" s="53">
        <v>475</v>
      </c>
      <c r="G15" s="9">
        <v>0.23324555367007743</v>
      </c>
      <c r="H15" s="9">
        <v>0.69513668156157649</v>
      </c>
      <c r="I15" s="9">
        <v>0.30486331843842357</v>
      </c>
      <c r="J15" s="89">
        <v>110.79163799328678</v>
      </c>
      <c r="K15" s="89">
        <v>77.015331579424853</v>
      </c>
      <c r="L15" s="89">
        <v>33.776306413861938</v>
      </c>
      <c r="O15" s="7">
        <v>2013</v>
      </c>
      <c r="P15" s="7" t="s">
        <v>21</v>
      </c>
      <c r="Q15">
        <v>606</v>
      </c>
      <c r="R15">
        <v>606</v>
      </c>
      <c r="S15">
        <v>475</v>
      </c>
      <c r="T15" s="9">
        <v>9.6873279430091178E-2</v>
      </c>
      <c r="U15" s="9">
        <v>0.26596875917489204</v>
      </c>
      <c r="V15" s="9">
        <v>0.73403124082510796</v>
      </c>
    </row>
    <row r="16" spans="2:22" x14ac:dyDescent="0.25">
      <c r="B16" s="7" t="s">
        <v>131</v>
      </c>
      <c r="C16" s="7" t="s">
        <v>132</v>
      </c>
      <c r="D16" s="53">
        <v>1031</v>
      </c>
      <c r="E16" s="53">
        <v>1031</v>
      </c>
      <c r="F16" s="53">
        <v>888</v>
      </c>
      <c r="G16" s="9">
        <v>0.61815902714141313</v>
      </c>
      <c r="H16" s="9">
        <v>0.53616357760401512</v>
      </c>
      <c r="I16" s="9">
        <v>0.46383642239598488</v>
      </c>
      <c r="J16" s="89">
        <v>548.92521610157485</v>
      </c>
      <c r="K16" s="89">
        <v>294.31370770207752</v>
      </c>
      <c r="L16" s="89">
        <v>254.61150839949735</v>
      </c>
      <c r="O16" s="7" t="s">
        <v>131</v>
      </c>
      <c r="P16" s="7" t="s">
        <v>132</v>
      </c>
      <c r="Q16" s="53">
        <v>1031</v>
      </c>
      <c r="R16" s="53">
        <v>1031</v>
      </c>
      <c r="S16" s="53">
        <v>888</v>
      </c>
      <c r="T16" s="9">
        <v>0.48373646841285789</v>
      </c>
      <c r="U16" s="9">
        <v>0.40727092054522801</v>
      </c>
      <c r="V16" s="9">
        <v>0.59272907945477193</v>
      </c>
    </row>
    <row r="17" spans="2:22" x14ac:dyDescent="0.25">
      <c r="B17" s="3" t="s">
        <v>11</v>
      </c>
      <c r="C17" s="3" t="s">
        <v>21</v>
      </c>
      <c r="D17" s="23"/>
      <c r="E17" s="23"/>
      <c r="F17" s="23"/>
      <c r="G17" s="9">
        <v>0.34756978916382941</v>
      </c>
      <c r="H17" s="9">
        <v>0.39248227854688156</v>
      </c>
      <c r="I17" s="12">
        <v>0.60751772145311844</v>
      </c>
      <c r="J17" s="89"/>
      <c r="K17" s="89"/>
      <c r="L17" s="89"/>
      <c r="O17" s="4" t="s">
        <v>11</v>
      </c>
      <c r="P17" s="4" t="s">
        <v>21</v>
      </c>
      <c r="Q17" s="11"/>
      <c r="R17" s="11"/>
      <c r="S17" s="11"/>
      <c r="T17" s="9">
        <v>0.23998026591469929</v>
      </c>
      <c r="U17" s="9">
        <v>0.12011595806046359</v>
      </c>
      <c r="V17" s="12">
        <v>0.8798840419395364</v>
      </c>
    </row>
    <row r="18" spans="2:22" x14ac:dyDescent="0.25">
      <c r="B18" s="3" t="s">
        <v>12</v>
      </c>
      <c r="C18" s="3" t="s">
        <v>21</v>
      </c>
      <c r="D18" s="23"/>
      <c r="E18" s="23"/>
      <c r="F18" s="23"/>
      <c r="G18" s="9">
        <v>0.34645692270838774</v>
      </c>
      <c r="H18" s="9">
        <v>0.3805255607143343</v>
      </c>
      <c r="I18" s="12">
        <v>0.6194744392856657</v>
      </c>
      <c r="J18" s="89"/>
      <c r="K18" s="89"/>
      <c r="L18" s="89"/>
      <c r="O18" s="4" t="s">
        <v>12</v>
      </c>
      <c r="P18" s="4" t="s">
        <v>21</v>
      </c>
      <c r="Q18" s="11"/>
      <c r="R18" s="11"/>
      <c r="S18" s="11"/>
      <c r="T18" s="9">
        <v>0.24232059531637962</v>
      </c>
      <c r="U18" s="9">
        <v>0.11430884506039984</v>
      </c>
      <c r="V18" s="12">
        <v>0.88569115493960016</v>
      </c>
    </row>
    <row r="19" spans="2:22" x14ac:dyDescent="0.25">
      <c r="B19" s="5" t="s">
        <v>13</v>
      </c>
      <c r="C19" s="5" t="s">
        <v>21</v>
      </c>
      <c r="D19" s="24"/>
      <c r="E19" s="24"/>
      <c r="F19" s="24"/>
      <c r="G19" s="14">
        <v>0.35344840783670445</v>
      </c>
      <c r="H19" s="14">
        <v>0.29074144369336907</v>
      </c>
      <c r="I19" s="15">
        <v>0.70925855630663093</v>
      </c>
      <c r="J19" s="90"/>
      <c r="K19" s="90"/>
      <c r="L19" s="90"/>
      <c r="O19" s="54" t="s">
        <v>13</v>
      </c>
      <c r="P19" s="54" t="s">
        <v>21</v>
      </c>
      <c r="Q19" s="13"/>
      <c r="R19" s="13"/>
      <c r="S19" s="13"/>
      <c r="T19" s="14">
        <v>0.27571780047532085</v>
      </c>
      <c r="U19" s="14">
        <v>9.0786641127376111E-2</v>
      </c>
      <c r="V19" s="15">
        <v>0.90921335887262389</v>
      </c>
    </row>
    <row r="20" spans="2:22" x14ac:dyDescent="0.25">
      <c r="B20" s="7">
        <v>2003</v>
      </c>
      <c r="C20" s="7" t="s">
        <v>20</v>
      </c>
      <c r="D20" s="53">
        <v>90</v>
      </c>
      <c r="E20" s="22">
        <v>90</v>
      </c>
      <c r="F20" s="22">
        <v>183</v>
      </c>
      <c r="G20" s="9">
        <v>0.49225583179531723</v>
      </c>
      <c r="H20" s="9">
        <v>0</v>
      </c>
      <c r="I20" s="9">
        <v>1</v>
      </c>
      <c r="J20" s="89">
        <v>90.082817218543056</v>
      </c>
      <c r="K20" s="89">
        <v>0</v>
      </c>
      <c r="L20" s="89">
        <v>90.082817218543056</v>
      </c>
      <c r="O20" s="7">
        <v>2003</v>
      </c>
      <c r="P20" s="7" t="s">
        <v>20</v>
      </c>
      <c r="Q20" s="59">
        <v>90</v>
      </c>
      <c r="R20" s="8">
        <v>90</v>
      </c>
      <c r="S20" s="8">
        <v>183</v>
      </c>
      <c r="T20" s="9">
        <v>0.49225583179531723</v>
      </c>
      <c r="U20" s="9">
        <v>0</v>
      </c>
      <c r="V20" s="9">
        <v>1</v>
      </c>
    </row>
    <row r="21" spans="2:22" x14ac:dyDescent="0.25">
      <c r="B21" s="7">
        <v>2004</v>
      </c>
      <c r="C21" s="7" t="s">
        <v>20</v>
      </c>
      <c r="D21" s="53">
        <v>40</v>
      </c>
      <c r="E21" s="22">
        <v>40</v>
      </c>
      <c r="F21" s="22">
        <v>245</v>
      </c>
      <c r="G21" s="9">
        <v>0.36056653631460744</v>
      </c>
      <c r="H21" s="9">
        <v>0</v>
      </c>
      <c r="I21" s="9">
        <v>1</v>
      </c>
      <c r="J21" s="89">
        <v>88.338801397078825</v>
      </c>
      <c r="K21" s="89">
        <v>0</v>
      </c>
      <c r="L21" s="89">
        <v>88.338801397078825</v>
      </c>
      <c r="O21" s="7">
        <v>2004</v>
      </c>
      <c r="P21" s="7" t="s">
        <v>20</v>
      </c>
      <c r="Q21" s="59">
        <v>40</v>
      </c>
      <c r="R21" s="8">
        <v>40</v>
      </c>
      <c r="S21" s="8">
        <v>245</v>
      </c>
      <c r="T21" s="9">
        <v>0.36056653631460744</v>
      </c>
      <c r="U21" s="9">
        <v>0</v>
      </c>
      <c r="V21" s="9">
        <v>1</v>
      </c>
    </row>
    <row r="22" spans="2:22" x14ac:dyDescent="0.25">
      <c r="B22" s="7">
        <v>2005</v>
      </c>
      <c r="C22" s="7" t="s">
        <v>20</v>
      </c>
      <c r="D22" s="22">
        <v>40</v>
      </c>
      <c r="E22" s="22">
        <v>40</v>
      </c>
      <c r="F22" s="22">
        <v>92</v>
      </c>
      <c r="G22" s="9">
        <v>0.49061706796855598</v>
      </c>
      <c r="H22" s="9">
        <v>3.0148171115906841E-5</v>
      </c>
      <c r="I22" s="9">
        <v>0.99996985182888409</v>
      </c>
      <c r="J22" s="89">
        <v>45.136770253107152</v>
      </c>
      <c r="K22" s="89">
        <v>1.3607910732100481E-3</v>
      </c>
      <c r="L22" s="89">
        <v>45.135409462033941</v>
      </c>
      <c r="O22" s="7">
        <v>2005</v>
      </c>
      <c r="P22" s="7" t="s">
        <v>20</v>
      </c>
      <c r="Q22" s="8">
        <v>40</v>
      </c>
      <c r="R22" s="8">
        <v>40</v>
      </c>
      <c r="S22" s="8">
        <v>92</v>
      </c>
      <c r="T22" s="9">
        <v>0.49060227676123846</v>
      </c>
      <c r="U22" s="9">
        <v>0</v>
      </c>
      <c r="V22" s="9">
        <v>1</v>
      </c>
    </row>
    <row r="23" spans="2:22" x14ac:dyDescent="0.25">
      <c r="B23" s="7">
        <v>2006</v>
      </c>
      <c r="C23" s="7" t="s">
        <v>20</v>
      </c>
      <c r="D23" s="22">
        <v>577</v>
      </c>
      <c r="E23" s="22">
        <v>577</v>
      </c>
      <c r="F23" s="22">
        <v>304</v>
      </c>
      <c r="G23" s="9">
        <v>0.20678504150412774</v>
      </c>
      <c r="H23" s="9">
        <v>6.4941154241271448E-5</v>
      </c>
      <c r="I23" s="9">
        <v>0.99993505884575873</v>
      </c>
      <c r="J23" s="89">
        <v>62.862652617254831</v>
      </c>
      <c r="K23" s="89">
        <v>4.0823732196326127E-3</v>
      </c>
      <c r="L23" s="89">
        <v>62.858570244035199</v>
      </c>
      <c r="O23" s="7">
        <v>2006</v>
      </c>
      <c r="P23" s="7" t="s">
        <v>20</v>
      </c>
      <c r="Q23" s="8">
        <v>577</v>
      </c>
      <c r="R23" s="8">
        <v>577</v>
      </c>
      <c r="S23" s="8">
        <v>304</v>
      </c>
      <c r="T23" s="9">
        <v>0.20677161264485264</v>
      </c>
      <c r="U23" s="9">
        <v>0</v>
      </c>
      <c r="V23" s="9">
        <v>1</v>
      </c>
    </row>
    <row r="24" spans="2:22" x14ac:dyDescent="0.25">
      <c r="B24" s="7">
        <v>2007</v>
      </c>
      <c r="C24" s="7" t="s">
        <v>20</v>
      </c>
      <c r="D24" s="53">
        <v>577</v>
      </c>
      <c r="E24" s="53">
        <v>577</v>
      </c>
      <c r="F24" s="53">
        <v>251</v>
      </c>
      <c r="G24" s="9">
        <v>0.65208318261021059</v>
      </c>
      <c r="H24" s="9">
        <v>8.904390573323262E-3</v>
      </c>
      <c r="I24" s="9">
        <v>0.99109560942667674</v>
      </c>
      <c r="J24" s="89">
        <v>163.67287883516286</v>
      </c>
      <c r="K24" s="89">
        <v>1.4574072394085047</v>
      </c>
      <c r="L24" s="89">
        <v>162.21547159575437</v>
      </c>
      <c r="O24" s="7">
        <v>2007</v>
      </c>
      <c r="P24" s="7" t="s">
        <v>20</v>
      </c>
      <c r="Q24">
        <v>577</v>
      </c>
      <c r="R24">
        <v>577</v>
      </c>
      <c r="S24">
        <v>251</v>
      </c>
      <c r="T24" s="9">
        <v>0.6462767792659535</v>
      </c>
      <c r="U24" s="9">
        <v>0</v>
      </c>
      <c r="V24" s="9">
        <v>1</v>
      </c>
    </row>
    <row r="25" spans="2:22" x14ac:dyDescent="0.25">
      <c r="B25" s="7">
        <v>2008</v>
      </c>
      <c r="C25" s="7" t="s">
        <v>20</v>
      </c>
      <c r="D25" s="53">
        <v>357</v>
      </c>
      <c r="E25" s="53">
        <v>357</v>
      </c>
      <c r="F25" s="53">
        <v>300</v>
      </c>
      <c r="G25" s="9">
        <v>0.28841336995373312</v>
      </c>
      <c r="H25" s="9">
        <v>2.5687960997711201E-4</v>
      </c>
      <c r="I25" s="9">
        <v>0.99974312039002289</v>
      </c>
      <c r="J25" s="89">
        <v>86.524010986119933</v>
      </c>
      <c r="K25" s="89">
        <v>2.2226254195769842E-2</v>
      </c>
      <c r="L25" s="89">
        <v>86.501784731924161</v>
      </c>
      <c r="O25" s="7">
        <v>2008</v>
      </c>
      <c r="P25" s="7" t="s">
        <v>20</v>
      </c>
      <c r="Q25">
        <v>357</v>
      </c>
      <c r="R25">
        <v>357</v>
      </c>
      <c r="S25">
        <v>300</v>
      </c>
      <c r="T25" s="9">
        <v>0.28833928243974721</v>
      </c>
      <c r="U25" s="9">
        <v>0</v>
      </c>
      <c r="V25" s="9">
        <v>1</v>
      </c>
    </row>
    <row r="26" spans="2:22" x14ac:dyDescent="0.25">
      <c r="B26" s="7">
        <v>2009</v>
      </c>
      <c r="C26" s="7" t="s">
        <v>20</v>
      </c>
      <c r="D26" s="53">
        <v>357</v>
      </c>
      <c r="E26" s="53">
        <v>357</v>
      </c>
      <c r="F26" s="53">
        <v>403</v>
      </c>
      <c r="G26" s="9">
        <v>0.26607639487838314</v>
      </c>
      <c r="H26" s="9">
        <v>1.6920718270529989E-5</v>
      </c>
      <c r="I26" s="9">
        <v>0.99998307928172947</v>
      </c>
      <c r="J26" s="89">
        <v>107.2287871359884</v>
      </c>
      <c r="K26" s="89">
        <v>1.8143880976186899E-3</v>
      </c>
      <c r="L26" s="89">
        <v>107.22697274789078</v>
      </c>
      <c r="O26" s="7">
        <v>2009</v>
      </c>
      <c r="P26" s="7" t="s">
        <v>20</v>
      </c>
      <c r="Q26" s="10">
        <v>357</v>
      </c>
      <c r="R26" s="10">
        <v>357</v>
      </c>
      <c r="S26" s="10">
        <v>403</v>
      </c>
      <c r="T26" s="9">
        <v>0.26607189267466697</v>
      </c>
      <c r="U26" s="9">
        <v>0</v>
      </c>
      <c r="V26" s="9">
        <v>1</v>
      </c>
    </row>
    <row r="27" spans="2:22" x14ac:dyDescent="0.25">
      <c r="B27" s="7">
        <v>2010</v>
      </c>
      <c r="C27" s="7" t="s">
        <v>20</v>
      </c>
      <c r="D27" s="53">
        <v>212</v>
      </c>
      <c r="E27" s="53">
        <v>212</v>
      </c>
      <c r="F27" s="53">
        <v>364</v>
      </c>
      <c r="G27" s="9">
        <v>0.15104387048359424</v>
      </c>
      <c r="H27" s="9">
        <v>2.2275603121867382E-3</v>
      </c>
      <c r="I27" s="9">
        <v>0.99777243968781326</v>
      </c>
      <c r="J27" s="89">
        <v>54.979968856028307</v>
      </c>
      <c r="K27" s="89">
        <v>0.12247119658895156</v>
      </c>
      <c r="L27" s="89">
        <v>54.857497659439353</v>
      </c>
      <c r="O27" s="7">
        <v>2010</v>
      </c>
      <c r="P27" s="7" t="s">
        <v>20</v>
      </c>
      <c r="Q27" s="10">
        <v>212</v>
      </c>
      <c r="R27" s="10">
        <v>212</v>
      </c>
      <c r="S27" s="10">
        <v>364</v>
      </c>
      <c r="T27" s="9">
        <v>0.15070741115230593</v>
      </c>
      <c r="U27" s="9">
        <v>0</v>
      </c>
      <c r="V27" s="9">
        <v>1</v>
      </c>
    </row>
    <row r="28" spans="2:22" x14ac:dyDescent="0.25">
      <c r="B28" s="7">
        <v>2011</v>
      </c>
      <c r="C28" s="7" t="s">
        <v>20</v>
      </c>
      <c r="D28" s="53">
        <v>212</v>
      </c>
      <c r="E28" s="53">
        <v>212</v>
      </c>
      <c r="F28" s="53">
        <v>300</v>
      </c>
      <c r="G28" s="9">
        <v>0.18187982863104418</v>
      </c>
      <c r="H28" s="9">
        <v>8.313126819592398E-6</v>
      </c>
      <c r="I28" s="9">
        <v>0.99999168687318041</v>
      </c>
      <c r="J28" s="89">
        <v>54.563948589313256</v>
      </c>
      <c r="K28" s="89">
        <v>4.5359702440068083E-4</v>
      </c>
      <c r="L28" s="89">
        <v>54.563494992288852</v>
      </c>
      <c r="O28" s="7">
        <v>2011</v>
      </c>
      <c r="P28" s="7" t="s">
        <v>20</v>
      </c>
      <c r="Q28" s="10">
        <v>212</v>
      </c>
      <c r="R28" s="10">
        <v>212</v>
      </c>
      <c r="S28" s="10">
        <v>300</v>
      </c>
      <c r="T28" s="9">
        <v>0.18187831664096285</v>
      </c>
      <c r="U28" s="9">
        <v>0</v>
      </c>
      <c r="V28" s="9">
        <v>1</v>
      </c>
    </row>
    <row r="29" spans="2:22" x14ac:dyDescent="0.25">
      <c r="B29" s="7">
        <v>2012</v>
      </c>
      <c r="C29" s="7" t="s">
        <v>20</v>
      </c>
      <c r="D29" s="53">
        <v>44</v>
      </c>
      <c r="E29" s="53">
        <v>44</v>
      </c>
      <c r="F29" s="53">
        <v>255</v>
      </c>
      <c r="G29" s="9">
        <v>0.27670442991748095</v>
      </c>
      <c r="H29" s="9">
        <v>7.0714193011967019E-5</v>
      </c>
      <c r="I29" s="9">
        <v>0.99992928580698803</v>
      </c>
      <c r="J29" s="89">
        <v>70.559629628957637</v>
      </c>
      <c r="K29" s="89">
        <v>4.9895672684350176E-3</v>
      </c>
      <c r="L29" s="89">
        <v>70.554640061689199</v>
      </c>
      <c r="O29" s="7">
        <v>2012</v>
      </c>
      <c r="P29" s="7" t="s">
        <v>20</v>
      </c>
      <c r="Q29" s="10">
        <v>44</v>
      </c>
      <c r="R29" s="10">
        <v>44</v>
      </c>
      <c r="S29" s="10">
        <v>255</v>
      </c>
      <c r="T29" s="9">
        <v>0.27668486298701644</v>
      </c>
      <c r="U29" s="9">
        <v>0</v>
      </c>
      <c r="V29" s="9">
        <v>1</v>
      </c>
    </row>
    <row r="30" spans="2:22" x14ac:dyDescent="0.25">
      <c r="B30" s="7">
        <v>2013</v>
      </c>
      <c r="C30" s="7" t="s">
        <v>20</v>
      </c>
      <c r="D30" s="53">
        <v>44</v>
      </c>
      <c r="E30" s="53">
        <v>44</v>
      </c>
      <c r="F30" s="53">
        <v>201</v>
      </c>
      <c r="G30" s="9">
        <v>9.710489677169809E-2</v>
      </c>
      <c r="H30" s="9">
        <v>4.6479666607424086E-5</v>
      </c>
      <c r="I30" s="9">
        <v>0.99995352033339258</v>
      </c>
      <c r="J30" s="89">
        <v>19.518084251111315</v>
      </c>
      <c r="K30" s="89">
        <v>9.071940488072685E-4</v>
      </c>
      <c r="L30" s="89">
        <v>19.517177057062508</v>
      </c>
      <c r="O30" s="7">
        <v>2013</v>
      </c>
      <c r="P30" s="7" t="s">
        <v>20</v>
      </c>
      <c r="Q30" s="10">
        <v>44</v>
      </c>
      <c r="R30" s="10">
        <v>44</v>
      </c>
      <c r="S30" s="10">
        <v>201</v>
      </c>
      <c r="T30" s="9">
        <v>9.7100383368470183E-2</v>
      </c>
      <c r="U30" s="9">
        <v>0</v>
      </c>
      <c r="V30" s="9">
        <v>1</v>
      </c>
    </row>
    <row r="31" spans="2:22" x14ac:dyDescent="0.25">
      <c r="B31" s="7" t="s">
        <v>131</v>
      </c>
      <c r="C31" s="7" t="s">
        <v>132</v>
      </c>
      <c r="D31" s="53">
        <v>1031</v>
      </c>
      <c r="E31" s="53">
        <v>1031</v>
      </c>
      <c r="F31" s="53">
        <v>888</v>
      </c>
      <c r="G31" s="9">
        <v>0.61815902714141313</v>
      </c>
      <c r="H31" s="9">
        <v>0.53616357760401512</v>
      </c>
      <c r="I31" s="9">
        <v>0.46383642239598488</v>
      </c>
      <c r="J31" s="89">
        <v>548.92521610157485</v>
      </c>
      <c r="K31" s="89">
        <v>294.31370770207752</v>
      </c>
      <c r="L31" s="89">
        <v>254.61150839949735</v>
      </c>
      <c r="O31" s="7" t="s">
        <v>131</v>
      </c>
      <c r="P31" s="7" t="s">
        <v>132</v>
      </c>
      <c r="Q31" s="53">
        <v>1031</v>
      </c>
      <c r="R31" s="53">
        <v>1031</v>
      </c>
      <c r="S31" s="53">
        <v>888</v>
      </c>
      <c r="T31" s="9">
        <v>0.48373646841285789</v>
      </c>
      <c r="U31" s="9">
        <v>0.40727092054522801</v>
      </c>
      <c r="V31" s="9">
        <v>0.59272907945477193</v>
      </c>
    </row>
    <row r="32" spans="2:22" x14ac:dyDescent="0.25">
      <c r="B32" s="3" t="s">
        <v>11</v>
      </c>
      <c r="C32" s="3" t="s">
        <v>20</v>
      </c>
      <c r="D32" s="23"/>
      <c r="E32" s="23"/>
      <c r="F32" s="23"/>
      <c r="G32" s="9">
        <v>0.23049096497928948</v>
      </c>
      <c r="H32" s="9">
        <v>4.0645292002559267E-4</v>
      </c>
      <c r="I32" s="12">
        <v>0.99959354707997439</v>
      </c>
      <c r="J32" s="89"/>
      <c r="K32" s="89"/>
      <c r="L32" s="89"/>
      <c r="O32" s="4" t="s">
        <v>11</v>
      </c>
      <c r="P32" s="4" t="s">
        <v>20</v>
      </c>
      <c r="Q32" s="11"/>
      <c r="R32" s="11"/>
      <c r="S32" s="11"/>
      <c r="T32" s="9">
        <v>0.23039728125353415</v>
      </c>
      <c r="U32" s="9">
        <v>0</v>
      </c>
      <c r="V32" s="12">
        <v>1</v>
      </c>
    </row>
    <row r="33" spans="2:22" x14ac:dyDescent="0.25">
      <c r="B33" s="3" t="s">
        <v>12</v>
      </c>
      <c r="C33" s="3" t="s">
        <v>20</v>
      </c>
      <c r="D33" s="23"/>
      <c r="E33" s="23"/>
      <c r="F33" s="23"/>
      <c r="G33" s="9">
        <v>0.28698837374883635</v>
      </c>
      <c r="H33" s="9">
        <v>2.9939995271571662E-3</v>
      </c>
      <c r="I33" s="12">
        <v>0.99700600047284282</v>
      </c>
      <c r="J33" s="89"/>
      <c r="K33" s="89"/>
      <c r="L33" s="89"/>
      <c r="O33" s="4" t="s">
        <v>12</v>
      </c>
      <c r="P33" s="4" t="s">
        <v>20</v>
      </c>
      <c r="Q33" s="11"/>
      <c r="R33" s="11"/>
      <c r="S33" s="11"/>
      <c r="T33" s="9">
        <v>0.28612913069353263</v>
      </c>
      <c r="U33" s="9">
        <v>0</v>
      </c>
      <c r="V33" s="12">
        <v>1</v>
      </c>
    </row>
    <row r="34" spans="2:22" x14ac:dyDescent="0.25">
      <c r="B34" s="5" t="s">
        <v>13</v>
      </c>
      <c r="C34" s="5" t="s">
        <v>20</v>
      </c>
      <c r="D34" s="24"/>
      <c r="E34" s="24"/>
      <c r="F34" s="24"/>
      <c r="G34" s="14">
        <v>0.30550621635801045</v>
      </c>
      <c r="H34" s="14">
        <v>1.9598335900313148E-3</v>
      </c>
      <c r="I34" s="15">
        <v>0.99804016640996873</v>
      </c>
      <c r="J34" s="90"/>
      <c r="K34" s="90"/>
      <c r="L34" s="90"/>
      <c r="O34" s="54" t="s">
        <v>13</v>
      </c>
      <c r="P34" s="54" t="s">
        <v>20</v>
      </c>
      <c r="Q34" s="13"/>
      <c r="R34" s="13"/>
      <c r="S34" s="13"/>
      <c r="T34" s="14">
        <v>0.30490747501322862</v>
      </c>
      <c r="U34" s="14">
        <v>0</v>
      </c>
      <c r="V34" s="15">
        <v>1</v>
      </c>
    </row>
    <row r="35" spans="2:22" x14ac:dyDescent="0.25">
      <c r="B35" s="81" t="s">
        <v>133</v>
      </c>
    </row>
    <row r="37" spans="2:22" x14ac:dyDescent="0.25">
      <c r="B37" s="2" t="s">
        <v>98</v>
      </c>
      <c r="C37" s="2"/>
      <c r="D37" s="58"/>
      <c r="E37" s="58"/>
      <c r="F37" s="58"/>
      <c r="G37" s="2"/>
      <c r="H37" s="2"/>
      <c r="I37" s="2"/>
      <c r="J37" s="2"/>
      <c r="K37" s="2"/>
      <c r="L37" s="2"/>
      <c r="O37" s="2" t="s">
        <v>99</v>
      </c>
      <c r="P37" s="2"/>
      <c r="Q37" s="2"/>
      <c r="R37" s="2"/>
      <c r="S37" s="2"/>
      <c r="T37" s="2"/>
      <c r="U37" s="2"/>
      <c r="V37" s="2"/>
    </row>
    <row r="38" spans="2:22" ht="15" customHeight="1" x14ac:dyDescent="0.25">
      <c r="B38" s="3"/>
      <c r="C38" s="132" t="s">
        <v>18</v>
      </c>
      <c r="D38" s="77"/>
      <c r="E38" s="77"/>
      <c r="F38" s="78" t="s">
        <v>1</v>
      </c>
      <c r="G38" s="134" t="s">
        <v>134</v>
      </c>
      <c r="H38" s="134"/>
      <c r="I38" s="134"/>
      <c r="J38" s="134" t="s">
        <v>138</v>
      </c>
      <c r="K38" s="134"/>
      <c r="L38" s="134"/>
      <c r="O38" s="4"/>
      <c r="P38" s="132" t="s">
        <v>18</v>
      </c>
      <c r="Q38" s="1"/>
      <c r="R38" s="1"/>
      <c r="S38" s="4" t="s">
        <v>1</v>
      </c>
      <c r="T38" s="134" t="s">
        <v>2</v>
      </c>
      <c r="U38" s="134"/>
      <c r="V38" s="134"/>
    </row>
    <row r="39" spans="2:22" x14ac:dyDescent="0.25">
      <c r="B39" s="5" t="s">
        <v>3</v>
      </c>
      <c r="C39" s="133"/>
      <c r="D39" s="79" t="s">
        <v>4</v>
      </c>
      <c r="E39" s="79" t="s">
        <v>5</v>
      </c>
      <c r="F39" s="80" t="s">
        <v>6</v>
      </c>
      <c r="G39" s="6" t="s">
        <v>135</v>
      </c>
      <c r="H39" s="6" t="s">
        <v>136</v>
      </c>
      <c r="I39" s="6" t="s">
        <v>137</v>
      </c>
      <c r="J39" s="6" t="s">
        <v>135</v>
      </c>
      <c r="K39" s="6" t="s">
        <v>136</v>
      </c>
      <c r="L39" s="6" t="s">
        <v>137</v>
      </c>
      <c r="O39" s="54" t="s">
        <v>3</v>
      </c>
      <c r="P39" s="133"/>
      <c r="Q39" s="6" t="s">
        <v>4</v>
      </c>
      <c r="R39" s="6" t="s">
        <v>5</v>
      </c>
      <c r="S39" s="54" t="s">
        <v>6</v>
      </c>
      <c r="T39" s="6" t="s">
        <v>7</v>
      </c>
      <c r="U39" s="6" t="s">
        <v>8</v>
      </c>
      <c r="V39" s="6" t="s">
        <v>9</v>
      </c>
    </row>
    <row r="40" spans="2:22" x14ac:dyDescent="0.25">
      <c r="B40" s="7">
        <v>2003</v>
      </c>
      <c r="C40" s="7" t="s">
        <v>20</v>
      </c>
      <c r="D40" s="53" t="s">
        <v>90</v>
      </c>
      <c r="E40" s="22"/>
      <c r="F40" s="22"/>
      <c r="G40" s="25" t="s">
        <v>53</v>
      </c>
      <c r="H40" s="9">
        <v>2.5121590192234144E-4</v>
      </c>
      <c r="I40" s="9">
        <v>0.99974878409807766</v>
      </c>
      <c r="J40" s="89"/>
      <c r="K40" s="89"/>
      <c r="L40" s="89"/>
      <c r="O40" s="7">
        <v>2003</v>
      </c>
      <c r="P40" s="7" t="s">
        <v>20</v>
      </c>
      <c r="Q40" s="59" t="s">
        <v>90</v>
      </c>
      <c r="R40" s="8"/>
      <c r="S40" s="8"/>
      <c r="T40" s="25" t="s">
        <v>53</v>
      </c>
      <c r="U40" s="9">
        <v>2.5121590192234144E-4</v>
      </c>
      <c r="V40" s="9">
        <v>0.99974878409807766</v>
      </c>
    </row>
    <row r="41" spans="2:22" x14ac:dyDescent="0.25">
      <c r="B41" s="7">
        <v>2004</v>
      </c>
      <c r="C41" s="7" t="s">
        <v>20</v>
      </c>
      <c r="D41" s="53" t="s">
        <v>90</v>
      </c>
      <c r="E41" s="22"/>
      <c r="F41" s="22"/>
      <c r="G41" s="25" t="s">
        <v>53</v>
      </c>
      <c r="H41" s="9">
        <v>0</v>
      </c>
      <c r="I41" s="9">
        <v>1</v>
      </c>
      <c r="J41" s="89"/>
      <c r="K41" s="89"/>
      <c r="L41" s="89"/>
      <c r="O41" s="7">
        <v>2004</v>
      </c>
      <c r="P41" s="7" t="s">
        <v>20</v>
      </c>
      <c r="Q41" s="59" t="s">
        <v>90</v>
      </c>
      <c r="R41" s="8"/>
      <c r="S41" s="8"/>
      <c r="T41" s="25" t="s">
        <v>53</v>
      </c>
      <c r="U41" s="9">
        <v>0</v>
      </c>
      <c r="V41" s="9">
        <v>1</v>
      </c>
    </row>
    <row r="42" spans="2:22" x14ac:dyDescent="0.25">
      <c r="B42" s="7">
        <v>2005</v>
      </c>
      <c r="C42" s="7" t="s">
        <v>20</v>
      </c>
      <c r="D42" s="22">
        <v>188</v>
      </c>
      <c r="E42" s="22">
        <v>188</v>
      </c>
      <c r="F42" s="22">
        <v>53</v>
      </c>
      <c r="G42" s="9">
        <v>0.70688560728083139</v>
      </c>
      <c r="H42" s="9">
        <v>4.9639688192381183E-4</v>
      </c>
      <c r="I42" s="9">
        <v>0.99950360311807618</v>
      </c>
      <c r="J42" s="89">
        <v>37.464937185884061</v>
      </c>
      <c r="K42" s="89">
        <v>1.8597478000544319E-2</v>
      </c>
      <c r="L42" s="89">
        <v>37.446339707883517</v>
      </c>
      <c r="O42" s="7">
        <v>2005</v>
      </c>
      <c r="P42" s="7" t="s">
        <v>20</v>
      </c>
      <c r="Q42" s="8">
        <v>188</v>
      </c>
      <c r="R42" s="8">
        <v>188</v>
      </c>
      <c r="S42" s="8">
        <v>53</v>
      </c>
      <c r="T42" s="9">
        <v>0.7068856072808315</v>
      </c>
      <c r="U42" s="9">
        <v>4.9639688192382181E-4</v>
      </c>
      <c r="V42" s="9">
        <v>0.99950360311807618</v>
      </c>
    </row>
    <row r="43" spans="2:22" x14ac:dyDescent="0.25">
      <c r="B43" s="7">
        <v>2006</v>
      </c>
      <c r="C43" s="7" t="s">
        <v>20</v>
      </c>
      <c r="D43" s="22">
        <v>136</v>
      </c>
      <c r="E43" s="22">
        <v>136</v>
      </c>
      <c r="F43" s="22">
        <v>58</v>
      </c>
      <c r="G43" s="9">
        <v>0.56488477055811193</v>
      </c>
      <c r="H43" s="9">
        <v>1.0383496014671216E-3</v>
      </c>
      <c r="I43" s="9">
        <v>0.99896165039853291</v>
      </c>
      <c r="J43" s="89">
        <v>32.763316692370495</v>
      </c>
      <c r="K43" s="89">
        <v>3.4019776830263998E-2</v>
      </c>
      <c r="L43" s="89">
        <v>32.729296915540232</v>
      </c>
      <c r="O43" s="7">
        <v>2006</v>
      </c>
      <c r="P43" s="7" t="s">
        <v>20</v>
      </c>
      <c r="Q43" s="8">
        <v>136</v>
      </c>
      <c r="R43" s="8">
        <v>136</v>
      </c>
      <c r="S43" s="8">
        <v>58</v>
      </c>
      <c r="T43" s="9">
        <v>0.56488477055811193</v>
      </c>
      <c r="U43" s="9">
        <v>1.0383496014670923E-3</v>
      </c>
      <c r="V43" s="9">
        <v>0.99896165039853291</v>
      </c>
    </row>
    <row r="44" spans="2:22" x14ac:dyDescent="0.25">
      <c r="B44" s="7">
        <v>2007</v>
      </c>
      <c r="C44" s="7" t="s">
        <v>20</v>
      </c>
      <c r="D44" s="53">
        <v>136</v>
      </c>
      <c r="E44" s="53">
        <v>136</v>
      </c>
      <c r="F44" s="53">
        <v>71</v>
      </c>
      <c r="G44" s="9">
        <v>0.68546459847719177</v>
      </c>
      <c r="H44" s="9">
        <v>7.1206588072449768E-3</v>
      </c>
      <c r="I44" s="9">
        <v>0.992879341192755</v>
      </c>
      <c r="J44" s="89">
        <v>48.667986491880619</v>
      </c>
      <c r="K44" s="89">
        <v>0.3465481266442893</v>
      </c>
      <c r="L44" s="89">
        <v>48.321438365236325</v>
      </c>
      <c r="O44" s="7">
        <v>2007</v>
      </c>
      <c r="P44" s="7" t="s">
        <v>20</v>
      </c>
      <c r="Q44">
        <v>136</v>
      </c>
      <c r="R44">
        <v>136</v>
      </c>
      <c r="S44">
        <v>71</v>
      </c>
      <c r="T44" s="9">
        <v>0.68546459847719177</v>
      </c>
      <c r="U44" s="9">
        <v>7.120658807244995E-3</v>
      </c>
      <c r="V44" s="9">
        <v>0.992879341192755</v>
      </c>
    </row>
    <row r="45" spans="2:22" x14ac:dyDescent="0.25">
      <c r="B45" s="7">
        <v>2008</v>
      </c>
      <c r="C45" s="7" t="s">
        <v>20</v>
      </c>
      <c r="D45" s="53">
        <v>125</v>
      </c>
      <c r="E45" s="53">
        <v>125</v>
      </c>
      <c r="F45" s="53">
        <v>77</v>
      </c>
      <c r="G45" s="9">
        <v>0.62084074809341994</v>
      </c>
      <c r="H45" s="9">
        <v>3.3114994340279311E-3</v>
      </c>
      <c r="I45" s="9">
        <v>0.99668850056597202</v>
      </c>
      <c r="J45" s="89">
        <v>47.804737603193338</v>
      </c>
      <c r="K45" s="89">
        <v>0.1583053615168285</v>
      </c>
      <c r="L45" s="89">
        <v>47.646432241676507</v>
      </c>
      <c r="O45" s="7">
        <v>2008</v>
      </c>
      <c r="P45" s="7" t="s">
        <v>20</v>
      </c>
      <c r="Q45">
        <v>125</v>
      </c>
      <c r="R45">
        <v>125</v>
      </c>
      <c r="S45">
        <v>77</v>
      </c>
      <c r="T45" s="9">
        <v>0.62072386391618006</v>
      </c>
      <c r="U45" s="9">
        <v>3.3121229993671175E-3</v>
      </c>
      <c r="V45" s="9">
        <v>0.99668787700063288</v>
      </c>
    </row>
    <row r="46" spans="2:22" x14ac:dyDescent="0.25">
      <c r="B46" s="7">
        <v>2009</v>
      </c>
      <c r="C46" s="7" t="s">
        <v>20</v>
      </c>
      <c r="D46" s="53">
        <v>125</v>
      </c>
      <c r="E46" s="53">
        <v>125</v>
      </c>
      <c r="F46" s="53">
        <v>77</v>
      </c>
      <c r="G46" s="9">
        <v>0.7098630190004136</v>
      </c>
      <c r="H46" s="9">
        <v>1.1701028378239401E-3</v>
      </c>
      <c r="I46" s="9">
        <v>0.99882989716217607</v>
      </c>
      <c r="J46" s="89">
        <v>54.659452463031847</v>
      </c>
      <c r="K46" s="89">
        <v>6.3957180440896322E-2</v>
      </c>
      <c r="L46" s="89">
        <v>54.595495282590953</v>
      </c>
      <c r="O46" s="7">
        <v>2009</v>
      </c>
      <c r="P46" s="7" t="s">
        <v>20</v>
      </c>
      <c r="Q46" s="10">
        <v>125</v>
      </c>
      <c r="R46" s="10">
        <v>125</v>
      </c>
      <c r="S46" s="10">
        <v>77</v>
      </c>
      <c r="T46" s="9">
        <v>0.7098630190004136</v>
      </c>
      <c r="U46" s="9">
        <v>1.1701028378239275E-3</v>
      </c>
      <c r="V46" s="9">
        <v>0.99882989716217607</v>
      </c>
    </row>
    <row r="47" spans="2:22" x14ac:dyDescent="0.25">
      <c r="B47" s="7">
        <v>2010</v>
      </c>
      <c r="C47" s="7" t="s">
        <v>20</v>
      </c>
      <c r="D47" s="53">
        <v>80</v>
      </c>
      <c r="E47" s="53">
        <v>80</v>
      </c>
      <c r="F47" s="53">
        <v>91</v>
      </c>
      <c r="G47" s="9">
        <v>0.61673152258514419</v>
      </c>
      <c r="H47" s="9">
        <v>4.0815398015555931E-3</v>
      </c>
      <c r="I47" s="9">
        <v>0.99591846019844443</v>
      </c>
      <c r="J47" s="89">
        <v>56.122568555248122</v>
      </c>
      <c r="K47" s="89">
        <v>0.2290664973237776</v>
      </c>
      <c r="L47" s="89">
        <v>55.893502057924344</v>
      </c>
      <c r="O47" s="7">
        <v>2010</v>
      </c>
      <c r="P47" s="7" t="s">
        <v>20</v>
      </c>
      <c r="Q47" s="10">
        <v>80</v>
      </c>
      <c r="R47" s="10">
        <v>80</v>
      </c>
      <c r="S47" s="10">
        <v>91</v>
      </c>
      <c r="T47" s="9">
        <v>0.61186340149916318</v>
      </c>
      <c r="U47" s="9">
        <v>4.1140134385185823E-3</v>
      </c>
      <c r="V47" s="9">
        <v>0.99588598656148142</v>
      </c>
    </row>
    <row r="48" spans="2:22" x14ac:dyDescent="0.25">
      <c r="B48" s="7">
        <v>2011</v>
      </c>
      <c r="C48" s="7" t="s">
        <v>20</v>
      </c>
      <c r="D48" s="53">
        <v>81</v>
      </c>
      <c r="E48" s="53">
        <v>81</v>
      </c>
      <c r="F48" s="53">
        <v>25</v>
      </c>
      <c r="G48" s="9">
        <v>0.62228143856674234</v>
      </c>
      <c r="H48" s="9">
        <v>1.8368931333218156E-2</v>
      </c>
      <c r="I48" s="9">
        <v>0.98163106866678185</v>
      </c>
      <c r="J48" s="89">
        <v>15.557035964168559</v>
      </c>
      <c r="K48" s="89">
        <v>0.28576612537421758</v>
      </c>
      <c r="L48" s="89">
        <v>15.271269838794341</v>
      </c>
      <c r="O48" s="7">
        <v>2011</v>
      </c>
      <c r="P48" s="7" t="s">
        <v>20</v>
      </c>
      <c r="Q48" s="10">
        <v>81</v>
      </c>
      <c r="R48" s="10">
        <v>81</v>
      </c>
      <c r="S48" s="10">
        <v>25</v>
      </c>
      <c r="T48" s="9">
        <v>0.62235618724485176</v>
      </c>
      <c r="U48" s="9">
        <v>1.8366725115358418E-2</v>
      </c>
      <c r="V48" s="9">
        <v>0.98163327488464158</v>
      </c>
    </row>
    <row r="49" spans="2:22" x14ac:dyDescent="0.25">
      <c r="B49" s="7">
        <v>2012</v>
      </c>
      <c r="C49" s="7" t="s">
        <v>20</v>
      </c>
      <c r="D49" s="53">
        <v>80</v>
      </c>
      <c r="E49" s="53">
        <v>80</v>
      </c>
      <c r="F49" s="53">
        <v>29</v>
      </c>
      <c r="G49" s="9">
        <v>0.62418150105988424</v>
      </c>
      <c r="H49" s="9">
        <v>4.658442030493036E-2</v>
      </c>
      <c r="I49" s="9">
        <v>0.95341557969506963</v>
      </c>
      <c r="J49" s="89">
        <v>18.101263530736642</v>
      </c>
      <c r="K49" s="89">
        <v>0.84323686836614342</v>
      </c>
      <c r="L49" s="89">
        <v>17.258026662370497</v>
      </c>
      <c r="O49" s="7">
        <v>2012</v>
      </c>
      <c r="P49" s="7" t="s">
        <v>20</v>
      </c>
      <c r="Q49" s="10">
        <v>80</v>
      </c>
      <c r="R49" s="10">
        <v>80</v>
      </c>
      <c r="S49" s="10">
        <v>29</v>
      </c>
      <c r="T49" s="9">
        <v>0.62411701426797261</v>
      </c>
      <c r="U49" s="9">
        <v>4.6589233632799765E-2</v>
      </c>
      <c r="V49" s="9">
        <v>0.95341076636720024</v>
      </c>
    </row>
    <row r="50" spans="2:22" x14ac:dyDescent="0.25">
      <c r="B50" s="7">
        <v>2013</v>
      </c>
      <c r="C50" s="7" t="s">
        <v>20</v>
      </c>
      <c r="D50" s="53">
        <v>81</v>
      </c>
      <c r="E50" s="53">
        <v>81</v>
      </c>
      <c r="F50" s="53">
        <v>15</v>
      </c>
      <c r="G50" s="9">
        <v>0.14462200150854276</v>
      </c>
      <c r="H50" s="9">
        <v>2.82278849486849E-2</v>
      </c>
      <c r="I50" s="9">
        <v>0.97177211505131511</v>
      </c>
      <c r="J50" s="89">
        <v>2.1693300226281416</v>
      </c>
      <c r="K50" s="89">
        <v>6.1235598294475189E-2</v>
      </c>
      <c r="L50" s="89">
        <v>2.1080944243336663</v>
      </c>
      <c r="O50" s="7">
        <v>2013</v>
      </c>
      <c r="P50" s="7" t="s">
        <v>20</v>
      </c>
      <c r="Q50" s="10">
        <v>81</v>
      </c>
      <c r="R50" s="10">
        <v>81</v>
      </c>
      <c r="S50" s="10">
        <v>15</v>
      </c>
      <c r="T50" s="9">
        <v>0.14455031419153888</v>
      </c>
      <c r="U50" s="9">
        <v>2.8241884097341075E-2</v>
      </c>
      <c r="V50" s="9">
        <v>0.97175811590265893</v>
      </c>
    </row>
    <row r="51" spans="2:22" x14ac:dyDescent="0.25">
      <c r="B51" s="7">
        <v>2014</v>
      </c>
      <c r="C51" s="7" t="s">
        <v>20</v>
      </c>
      <c r="D51" s="53">
        <v>82</v>
      </c>
      <c r="E51" s="53">
        <v>82</v>
      </c>
      <c r="F51" s="53">
        <v>26</v>
      </c>
      <c r="G51" s="9">
        <v>0.81056772959888079</v>
      </c>
      <c r="H51" s="9">
        <v>0.38373774961277857</v>
      </c>
      <c r="I51" s="9">
        <v>0.61626225038722149</v>
      </c>
      <c r="J51" s="89">
        <v>21.0747609695709</v>
      </c>
      <c r="K51" s="89">
        <v>8.0871813480903558</v>
      </c>
      <c r="L51" s="89">
        <v>12.987579621480544</v>
      </c>
      <c r="O51" s="7">
        <v>2014</v>
      </c>
      <c r="P51" s="7" t="s">
        <v>20</v>
      </c>
      <c r="Q51" s="53">
        <v>82</v>
      </c>
      <c r="R51" s="53">
        <v>82</v>
      </c>
      <c r="S51" s="53">
        <v>26</v>
      </c>
      <c r="T51" s="30">
        <v>0.76428338707032162</v>
      </c>
      <c r="U51" s="30">
        <v>0.34641743941517067</v>
      </c>
      <c r="V51" s="38">
        <v>0.65358256058482933</v>
      </c>
    </row>
    <row r="52" spans="2:22" x14ac:dyDescent="0.25">
      <c r="B52" s="3" t="s">
        <v>11</v>
      </c>
      <c r="C52" s="3" t="s">
        <v>20</v>
      </c>
      <c r="D52" s="23"/>
      <c r="E52" s="23"/>
      <c r="F52" s="23"/>
      <c r="G52" s="9">
        <v>0.64144835323041494</v>
      </c>
      <c r="H52" s="9">
        <v>8.2397770423307433E-3</v>
      </c>
      <c r="I52" s="12">
        <v>0.9917602229576693</v>
      </c>
      <c r="J52" s="89"/>
      <c r="K52" s="89"/>
      <c r="L52" s="89"/>
      <c r="O52" s="4" t="s">
        <v>11</v>
      </c>
      <c r="P52" s="4" t="s">
        <v>20</v>
      </c>
      <c r="Q52" s="11"/>
      <c r="R52" s="11"/>
      <c r="S52" s="11"/>
      <c r="T52" s="9">
        <v>0.64144835323041494</v>
      </c>
      <c r="U52" s="9">
        <v>8.2397770423307433E-3</v>
      </c>
      <c r="V52" s="12">
        <v>0.9917602229576693</v>
      </c>
    </row>
    <row r="53" spans="2:22" x14ac:dyDescent="0.25">
      <c r="B53" s="3" t="s">
        <v>12</v>
      </c>
      <c r="C53" s="3" t="s">
        <v>20</v>
      </c>
      <c r="D53" s="23"/>
      <c r="E53" s="23"/>
      <c r="F53" s="23"/>
      <c r="G53" s="9">
        <v>0.64989471380479646</v>
      </c>
      <c r="H53" s="9">
        <v>8.0132736960192331E-3</v>
      </c>
      <c r="I53" s="12">
        <v>0.99198672630398077</v>
      </c>
      <c r="J53" s="89"/>
      <c r="K53" s="89"/>
      <c r="L53" s="89"/>
      <c r="O53" s="4" t="s">
        <v>12</v>
      </c>
      <c r="P53" s="4" t="s">
        <v>20</v>
      </c>
      <c r="Q53" s="11"/>
      <c r="R53" s="11"/>
      <c r="S53" s="11"/>
      <c r="T53" s="9">
        <v>0.64989471380479646</v>
      </c>
      <c r="U53" s="9">
        <v>8.0132736960192331E-3</v>
      </c>
      <c r="V53" s="12">
        <v>0.99198672630398077</v>
      </c>
    </row>
    <row r="54" spans="2:22" x14ac:dyDescent="0.25">
      <c r="B54" s="5" t="s">
        <v>13</v>
      </c>
      <c r="C54" s="5" t="s">
        <v>20</v>
      </c>
      <c r="D54" s="24"/>
      <c r="E54" s="24"/>
      <c r="F54" s="24"/>
      <c r="G54" s="60" t="s">
        <v>92</v>
      </c>
      <c r="H54" s="60" t="s">
        <v>92</v>
      </c>
      <c r="I54" s="61" t="s">
        <v>92</v>
      </c>
      <c r="J54" s="90"/>
      <c r="K54" s="90"/>
      <c r="L54" s="90"/>
      <c r="O54" s="54" t="s">
        <v>13</v>
      </c>
      <c r="P54" s="54" t="s">
        <v>20</v>
      </c>
      <c r="Q54" s="13"/>
      <c r="R54" s="13"/>
      <c r="S54" s="13"/>
      <c r="T54" s="60" t="s">
        <v>92</v>
      </c>
      <c r="U54" s="60" t="s">
        <v>92</v>
      </c>
      <c r="V54" s="61" t="s">
        <v>92</v>
      </c>
    </row>
    <row r="55" spans="2:22" x14ac:dyDescent="0.25">
      <c r="B55" s="7">
        <v>2003</v>
      </c>
      <c r="C55" s="7" t="s">
        <v>21</v>
      </c>
      <c r="D55" s="53" t="s">
        <v>90</v>
      </c>
      <c r="E55" s="22"/>
      <c r="F55" s="22"/>
      <c r="G55" s="25" t="s">
        <v>53</v>
      </c>
      <c r="H55" s="9">
        <v>0.44598151920862761</v>
      </c>
      <c r="I55" s="9">
        <v>0.55401848079137239</v>
      </c>
      <c r="J55" s="89"/>
      <c r="K55" s="89"/>
      <c r="L55" s="89"/>
      <c r="O55" s="7">
        <v>2003</v>
      </c>
      <c r="P55" s="7" t="s">
        <v>21</v>
      </c>
      <c r="Q55" s="59" t="s">
        <v>90</v>
      </c>
      <c r="R55" s="8"/>
      <c r="S55" s="8"/>
      <c r="T55" s="25" t="s">
        <v>53</v>
      </c>
      <c r="U55" s="9">
        <v>0.44598151920862761</v>
      </c>
      <c r="V55" s="9">
        <v>0.55401848079137239</v>
      </c>
    </row>
    <row r="56" spans="2:22" x14ac:dyDescent="0.25">
      <c r="B56" s="7">
        <v>2004</v>
      </c>
      <c r="C56" s="7" t="s">
        <v>21</v>
      </c>
      <c r="D56" s="53" t="s">
        <v>90</v>
      </c>
      <c r="E56" s="22"/>
      <c r="F56" s="22"/>
      <c r="G56" s="25" t="s">
        <v>53</v>
      </c>
      <c r="H56" s="9">
        <v>0.52546901024117854</v>
      </c>
      <c r="I56" s="9">
        <v>0.47453098975882146</v>
      </c>
      <c r="J56" s="89"/>
      <c r="K56" s="89"/>
      <c r="L56" s="89"/>
      <c r="O56" s="7">
        <v>2004</v>
      </c>
      <c r="P56" s="7" t="s">
        <v>21</v>
      </c>
      <c r="Q56" s="59" t="s">
        <v>90</v>
      </c>
      <c r="R56" s="8"/>
      <c r="S56" s="8"/>
      <c r="T56" s="25" t="s">
        <v>53</v>
      </c>
      <c r="U56" s="9">
        <v>0.52546901024117854</v>
      </c>
      <c r="V56" s="9">
        <v>0.47453098975882146</v>
      </c>
    </row>
    <row r="57" spans="2:22" x14ac:dyDescent="0.25">
      <c r="B57" s="7">
        <v>2005</v>
      </c>
      <c r="C57" s="7" t="s">
        <v>21</v>
      </c>
      <c r="D57" s="22">
        <v>557</v>
      </c>
      <c r="E57" s="22">
        <v>557</v>
      </c>
      <c r="F57" s="22">
        <v>126</v>
      </c>
      <c r="G57" s="9">
        <v>0.5376378502957021</v>
      </c>
      <c r="H57" s="9">
        <v>0.32316485926894545</v>
      </c>
      <c r="I57" s="9">
        <v>0.67683514073105455</v>
      </c>
      <c r="J57" s="89">
        <v>67.742369137258464</v>
      </c>
      <c r="K57" s="89">
        <v>21.891953188787085</v>
      </c>
      <c r="L57" s="89">
        <v>45.85041594847138</v>
      </c>
      <c r="O57" s="7">
        <v>2005</v>
      </c>
      <c r="P57" s="7" t="s">
        <v>21</v>
      </c>
      <c r="Q57" s="8">
        <v>557</v>
      </c>
      <c r="R57" s="8">
        <v>557</v>
      </c>
      <c r="S57" s="8">
        <v>126</v>
      </c>
      <c r="T57" s="30">
        <v>0.52869910893384531</v>
      </c>
      <c r="U57" s="30">
        <v>0.31172157486506008</v>
      </c>
      <c r="V57" s="38">
        <v>0.68827842513493986</v>
      </c>
    </row>
    <row r="58" spans="2:22" x14ac:dyDescent="0.25">
      <c r="B58" s="7">
        <v>2006</v>
      </c>
      <c r="C58" s="7" t="s">
        <v>21</v>
      </c>
      <c r="D58" s="22">
        <v>608</v>
      </c>
      <c r="E58" s="22">
        <v>608</v>
      </c>
      <c r="F58" s="22">
        <v>140</v>
      </c>
      <c r="G58" s="9">
        <v>0.54840171634634083</v>
      </c>
      <c r="H58" s="9">
        <v>0.76741291406634682</v>
      </c>
      <c r="I58" s="9">
        <v>0.23258708593365318</v>
      </c>
      <c r="J58" s="89">
        <v>76.776240288487713</v>
      </c>
      <c r="K58" s="89">
        <v>58.919078290846414</v>
      </c>
      <c r="L58" s="89">
        <v>17.857161997641299</v>
      </c>
      <c r="O58" s="7">
        <v>2006</v>
      </c>
      <c r="P58" s="7" t="s">
        <v>21</v>
      </c>
      <c r="Q58" s="8">
        <v>608</v>
      </c>
      <c r="R58" s="8">
        <v>608</v>
      </c>
      <c r="S58" s="8">
        <v>140</v>
      </c>
      <c r="T58" s="30">
        <v>0.54014301052345104</v>
      </c>
      <c r="U58" s="30">
        <v>0.76385669231857722</v>
      </c>
      <c r="V58" s="38">
        <v>0.23614330768142278</v>
      </c>
    </row>
    <row r="59" spans="2:22" x14ac:dyDescent="0.25">
      <c r="B59" s="7">
        <v>2007</v>
      </c>
      <c r="C59" s="7" t="s">
        <v>21</v>
      </c>
      <c r="D59" s="53">
        <v>611</v>
      </c>
      <c r="E59" s="53">
        <v>611</v>
      </c>
      <c r="F59" s="53">
        <v>194</v>
      </c>
      <c r="G59" s="9">
        <v>0.34129601526704706</v>
      </c>
      <c r="H59" s="9">
        <v>0.64395550823087633</v>
      </c>
      <c r="I59" s="9">
        <v>0.35604449176912367</v>
      </c>
      <c r="J59" s="89">
        <v>66.211426961807135</v>
      </c>
      <c r="K59" s="89">
        <v>42.637213099882061</v>
      </c>
      <c r="L59" s="89">
        <v>23.574213861925074</v>
      </c>
      <c r="O59" s="7">
        <v>2007</v>
      </c>
      <c r="P59" s="7" t="s">
        <v>21</v>
      </c>
      <c r="Q59">
        <v>611</v>
      </c>
      <c r="R59">
        <v>611</v>
      </c>
      <c r="S59">
        <v>194</v>
      </c>
      <c r="T59" s="30">
        <v>0.34050338953883685</v>
      </c>
      <c r="U59" s="30">
        <v>0.64312670583643916</v>
      </c>
      <c r="V59" s="38">
        <v>0.35687329416356084</v>
      </c>
    </row>
    <row r="60" spans="2:22" x14ac:dyDescent="0.25">
      <c r="B60" s="7">
        <v>2008</v>
      </c>
      <c r="C60" s="7" t="s">
        <v>21</v>
      </c>
      <c r="D60" s="53">
        <v>834</v>
      </c>
      <c r="E60" s="53">
        <v>834</v>
      </c>
      <c r="F60" s="53">
        <v>192</v>
      </c>
      <c r="G60" s="9">
        <v>0.35551512108205569</v>
      </c>
      <c r="H60" s="9">
        <v>0.70325946084079727</v>
      </c>
      <c r="I60" s="9">
        <v>0.29674053915920273</v>
      </c>
      <c r="J60" s="89">
        <v>68.258903247754688</v>
      </c>
      <c r="K60" s="89">
        <v>48.003719495600109</v>
      </c>
      <c r="L60" s="89">
        <v>20.255183752154579</v>
      </c>
      <c r="O60" s="7">
        <v>2008</v>
      </c>
      <c r="P60" s="7" t="s">
        <v>21</v>
      </c>
      <c r="Q60">
        <v>834</v>
      </c>
      <c r="R60">
        <v>834</v>
      </c>
      <c r="S60">
        <v>192</v>
      </c>
      <c r="T60" s="30">
        <v>0.33507490516987204</v>
      </c>
      <c r="U60" s="30">
        <v>0.68515771524084879</v>
      </c>
      <c r="V60" s="38">
        <v>0.31484228475915121</v>
      </c>
    </row>
    <row r="61" spans="2:22" x14ac:dyDescent="0.25">
      <c r="B61" s="7">
        <v>2009</v>
      </c>
      <c r="C61" s="7" t="s">
        <v>21</v>
      </c>
      <c r="D61" s="53">
        <v>833</v>
      </c>
      <c r="E61" s="53">
        <v>833</v>
      </c>
      <c r="F61" s="53">
        <v>99</v>
      </c>
      <c r="G61" s="9">
        <v>0.37029138330598005</v>
      </c>
      <c r="H61" s="9">
        <v>0.5081906535702736</v>
      </c>
      <c r="I61" s="9">
        <v>0.4918093464297264</v>
      </c>
      <c r="J61" s="89">
        <v>36.658846947292027</v>
      </c>
      <c r="K61" s="89">
        <v>18.629683389276963</v>
      </c>
      <c r="L61" s="89">
        <v>18.029163558015064</v>
      </c>
      <c r="O61" s="7">
        <v>2009</v>
      </c>
      <c r="P61" s="7" t="s">
        <v>21</v>
      </c>
      <c r="Q61">
        <v>833</v>
      </c>
      <c r="R61">
        <v>833</v>
      </c>
      <c r="S61">
        <v>99</v>
      </c>
      <c r="T61" s="30">
        <v>0.36611737432384267</v>
      </c>
      <c r="U61" s="30">
        <v>0.50258366309819336</v>
      </c>
      <c r="V61" s="38">
        <v>0.49741633690180664</v>
      </c>
    </row>
    <row r="62" spans="2:22" x14ac:dyDescent="0.25">
      <c r="B62" s="7">
        <v>2010</v>
      </c>
      <c r="C62" s="7" t="s">
        <v>21</v>
      </c>
      <c r="D62" s="53">
        <v>862</v>
      </c>
      <c r="E62" s="53">
        <v>862</v>
      </c>
      <c r="F62" s="53">
        <v>216</v>
      </c>
      <c r="G62" s="9">
        <v>0.26623448095385999</v>
      </c>
      <c r="H62" s="9">
        <v>0.42573244477185856</v>
      </c>
      <c r="I62" s="9">
        <v>0.57426755522814144</v>
      </c>
      <c r="J62" s="89">
        <v>57.506647886033754</v>
      </c>
      <c r="K62" s="89">
        <v>24.482445795155581</v>
      </c>
      <c r="L62" s="89">
        <v>33.02420209087817</v>
      </c>
      <c r="O62" s="7">
        <v>2010</v>
      </c>
      <c r="P62" s="7" t="s">
        <v>21</v>
      </c>
      <c r="Q62">
        <v>862</v>
      </c>
      <c r="R62">
        <v>862</v>
      </c>
      <c r="S62">
        <v>216</v>
      </c>
      <c r="T62" s="30">
        <v>0.26018022066980745</v>
      </c>
      <c r="U62" s="30">
        <v>0.41236953331345827</v>
      </c>
      <c r="V62" s="38">
        <v>0.58763046668654173</v>
      </c>
    </row>
    <row r="63" spans="2:22" x14ac:dyDescent="0.25">
      <c r="B63" s="7">
        <v>2011</v>
      </c>
      <c r="C63" s="7" t="s">
        <v>21</v>
      </c>
      <c r="D63" s="53">
        <v>868</v>
      </c>
      <c r="E63" s="53">
        <v>868</v>
      </c>
      <c r="F63" s="53">
        <v>367</v>
      </c>
      <c r="G63" s="9">
        <v>0.15134498743138761</v>
      </c>
      <c r="H63" s="9">
        <v>0.36866858180230033</v>
      </c>
      <c r="I63" s="9">
        <v>0.63133141819769967</v>
      </c>
      <c r="J63" s="89">
        <v>55.543610387319255</v>
      </c>
      <c r="K63" s="89">
        <v>20.477184069672507</v>
      </c>
      <c r="L63" s="89">
        <v>35.066426317646744</v>
      </c>
      <c r="O63" s="7">
        <v>2011</v>
      </c>
      <c r="P63" s="7" t="s">
        <v>21</v>
      </c>
      <c r="Q63">
        <v>868</v>
      </c>
      <c r="R63">
        <v>868</v>
      </c>
      <c r="S63">
        <v>367</v>
      </c>
      <c r="T63" s="30">
        <v>0.14692025351486279</v>
      </c>
      <c r="U63" s="30">
        <v>0.34965504573877543</v>
      </c>
      <c r="V63" s="38">
        <v>0.65034495426122452</v>
      </c>
    </row>
    <row r="64" spans="2:22" x14ac:dyDescent="0.25">
      <c r="B64" s="7">
        <v>2012</v>
      </c>
      <c r="C64" s="7" t="s">
        <v>21</v>
      </c>
      <c r="D64" s="53">
        <v>850</v>
      </c>
      <c r="E64" s="53">
        <v>850</v>
      </c>
      <c r="F64" s="53">
        <v>376</v>
      </c>
      <c r="G64" s="9">
        <v>0.11514038887799399</v>
      </c>
      <c r="H64" s="9">
        <v>0.48958922739542954</v>
      </c>
      <c r="I64" s="9">
        <v>0.51041077260457046</v>
      </c>
      <c r="J64" s="89">
        <v>43.292786218125741</v>
      </c>
      <c r="K64" s="89">
        <v>21.19568175632768</v>
      </c>
      <c r="L64" s="89">
        <v>22.097104461798061</v>
      </c>
      <c r="O64" s="7">
        <v>2012</v>
      </c>
      <c r="P64" s="7" t="s">
        <v>21</v>
      </c>
      <c r="Q64">
        <v>850</v>
      </c>
      <c r="R64">
        <v>850</v>
      </c>
      <c r="S64">
        <v>376</v>
      </c>
      <c r="T64" s="30">
        <v>0.10890463616751049</v>
      </c>
      <c r="U64" s="30">
        <v>0.46036370063426074</v>
      </c>
      <c r="V64" s="38">
        <v>0.53963629936573931</v>
      </c>
    </row>
    <row r="65" spans="2:22" x14ac:dyDescent="0.25">
      <c r="B65" s="7">
        <v>2013</v>
      </c>
      <c r="C65" s="7" t="s">
        <v>21</v>
      </c>
      <c r="D65" s="53">
        <v>856</v>
      </c>
      <c r="E65" s="53">
        <v>856</v>
      </c>
      <c r="F65" s="53">
        <v>388</v>
      </c>
      <c r="G65" s="9">
        <v>9.5726780123062766E-2</v>
      </c>
      <c r="H65" s="9">
        <v>0.44326535258060068</v>
      </c>
      <c r="I65" s="9">
        <v>0.55673464741939926</v>
      </c>
      <c r="J65" s="89">
        <v>37.141990687748354</v>
      </c>
      <c r="K65" s="89">
        <v>16.46375759775016</v>
      </c>
      <c r="L65" s="89">
        <v>20.678233089998191</v>
      </c>
      <c r="O65" s="7">
        <v>2013</v>
      </c>
      <c r="P65" s="7" t="s">
        <v>21</v>
      </c>
      <c r="Q65">
        <v>856</v>
      </c>
      <c r="R65">
        <v>856</v>
      </c>
      <c r="S65">
        <v>388</v>
      </c>
      <c r="T65" s="30">
        <v>9.4419766016662937E-2</v>
      </c>
      <c r="U65" s="30">
        <v>0.43555870313211253</v>
      </c>
      <c r="V65" s="38">
        <v>0.56444129686788747</v>
      </c>
    </row>
    <row r="66" spans="2:22" x14ac:dyDescent="0.25">
      <c r="B66" s="7">
        <v>2014</v>
      </c>
      <c r="C66" s="7" t="s">
        <v>21</v>
      </c>
      <c r="D66" s="53">
        <v>864</v>
      </c>
      <c r="E66" s="53">
        <v>864</v>
      </c>
      <c r="F66" s="53">
        <v>540</v>
      </c>
      <c r="G66" s="9">
        <v>0.10470410205997056</v>
      </c>
      <c r="H66" s="9">
        <v>0.52737874332358303</v>
      </c>
      <c r="I66" s="9">
        <v>0.47262125667641697</v>
      </c>
      <c r="J66" s="89">
        <v>56.540215112384104</v>
      </c>
      <c r="K66" s="89">
        <v>29.818107593214187</v>
      </c>
      <c r="L66" s="89">
        <v>26.722107519169917</v>
      </c>
      <c r="O66" s="7">
        <v>2014</v>
      </c>
      <c r="P66" s="7" t="s">
        <v>21</v>
      </c>
      <c r="Q66" s="53">
        <v>864</v>
      </c>
      <c r="R66" s="53">
        <v>864</v>
      </c>
      <c r="S66" s="53">
        <v>540</v>
      </c>
      <c r="T66" s="30">
        <v>0.10281747443624777</v>
      </c>
      <c r="U66" s="30">
        <v>0.51870647897072564</v>
      </c>
      <c r="V66" s="38">
        <v>0.48129352102927436</v>
      </c>
    </row>
    <row r="67" spans="2:22" x14ac:dyDescent="0.25">
      <c r="B67" s="3" t="s">
        <v>11</v>
      </c>
      <c r="C67" s="3" t="s">
        <v>21</v>
      </c>
      <c r="D67" s="23"/>
      <c r="E67" s="23"/>
      <c r="F67" s="23"/>
      <c r="G67" s="9">
        <v>0.20900863574922038</v>
      </c>
      <c r="H67" s="9">
        <v>0.50826115975556063</v>
      </c>
      <c r="I67" s="12">
        <v>0.49173884024443937</v>
      </c>
      <c r="J67" s="89"/>
      <c r="K67" s="89"/>
      <c r="L67" s="89"/>
      <c r="O67" s="4" t="s">
        <v>11</v>
      </c>
      <c r="P67" s="4" t="s">
        <v>21</v>
      </c>
      <c r="Q67" s="11"/>
      <c r="R67" s="11"/>
      <c r="S67" s="11"/>
      <c r="T67" s="9">
        <v>0.20131744460343429</v>
      </c>
      <c r="U67" s="9">
        <v>0.48947462378706946</v>
      </c>
      <c r="V67" s="12">
        <v>0.51052537621293048</v>
      </c>
    </row>
    <row r="68" spans="2:22" x14ac:dyDescent="0.25">
      <c r="B68" s="3" t="s">
        <v>12</v>
      </c>
      <c r="C68" s="3" t="s">
        <v>21</v>
      </c>
      <c r="D68" s="23"/>
      <c r="E68" s="23"/>
      <c r="F68" s="23"/>
      <c r="G68" s="9">
        <v>0.22678131693097822</v>
      </c>
      <c r="H68" s="9">
        <v>0.53569712485201915</v>
      </c>
      <c r="I68" s="12">
        <v>0.46430287514798085</v>
      </c>
      <c r="J68" s="89"/>
      <c r="K68" s="89"/>
      <c r="L68" s="89"/>
      <c r="O68" s="4" t="s">
        <v>12</v>
      </c>
      <c r="P68" s="4" t="s">
        <v>21</v>
      </c>
      <c r="Q68" s="11"/>
      <c r="R68" s="11"/>
      <c r="S68" s="11"/>
      <c r="T68" s="9">
        <v>0.22001694136068367</v>
      </c>
      <c r="U68" s="9">
        <v>0.52142222853519504</v>
      </c>
      <c r="V68" s="12">
        <v>0.47857777146480496</v>
      </c>
    </row>
    <row r="69" spans="2:22" x14ac:dyDescent="0.25">
      <c r="B69" s="5" t="s">
        <v>13</v>
      </c>
      <c r="C69" s="5" t="s">
        <v>21</v>
      </c>
      <c r="D69" s="24"/>
      <c r="E69" s="24"/>
      <c r="F69" s="24"/>
      <c r="G69" s="60" t="s">
        <v>92</v>
      </c>
      <c r="H69" s="60" t="s">
        <v>92</v>
      </c>
      <c r="I69" s="61" t="s">
        <v>92</v>
      </c>
      <c r="J69" s="90"/>
      <c r="K69" s="90"/>
      <c r="L69" s="90"/>
      <c r="O69" s="54" t="s">
        <v>13</v>
      </c>
      <c r="P69" s="54" t="s">
        <v>21</v>
      </c>
      <c r="Q69" s="13"/>
      <c r="R69" s="13"/>
      <c r="S69" s="13"/>
      <c r="T69" s="60" t="s">
        <v>92</v>
      </c>
      <c r="U69" s="60" t="s">
        <v>92</v>
      </c>
      <c r="V69" s="61" t="s">
        <v>92</v>
      </c>
    </row>
    <row r="71" spans="2:22" x14ac:dyDescent="0.25">
      <c r="M71" s="89"/>
    </row>
    <row r="72" spans="2:22" x14ac:dyDescent="0.25">
      <c r="B72" s="2" t="s">
        <v>100</v>
      </c>
      <c r="C72" s="2"/>
      <c r="D72" s="58"/>
      <c r="E72" s="58"/>
      <c r="F72" s="58"/>
      <c r="G72" s="2"/>
      <c r="H72" s="2"/>
      <c r="I72" s="2"/>
      <c r="J72" s="2"/>
      <c r="K72" s="2"/>
      <c r="L72" s="2"/>
      <c r="O72" s="2" t="s">
        <v>101</v>
      </c>
      <c r="P72" s="2"/>
      <c r="Q72" s="2"/>
      <c r="R72" s="2"/>
      <c r="S72" s="2"/>
      <c r="T72" s="2"/>
      <c r="U72" s="2"/>
      <c r="V72" s="2"/>
    </row>
    <row r="73" spans="2:22" ht="15" customHeight="1" x14ac:dyDescent="0.25">
      <c r="B73" s="3"/>
      <c r="C73" s="132" t="s">
        <v>18</v>
      </c>
      <c r="D73" s="77"/>
      <c r="E73" s="77"/>
      <c r="F73" s="78" t="s">
        <v>1</v>
      </c>
      <c r="G73" s="134" t="s">
        <v>134</v>
      </c>
      <c r="H73" s="134"/>
      <c r="I73" s="134"/>
      <c r="J73" s="134" t="s">
        <v>138</v>
      </c>
      <c r="K73" s="134"/>
      <c r="L73" s="134"/>
      <c r="O73" s="4"/>
      <c r="P73" s="132" t="s">
        <v>18</v>
      </c>
      <c r="Q73" s="1"/>
      <c r="R73" s="1"/>
      <c r="S73" s="4" t="s">
        <v>1</v>
      </c>
      <c r="T73" s="134" t="s">
        <v>134</v>
      </c>
      <c r="U73" s="134"/>
      <c r="V73" s="134"/>
    </row>
    <row r="74" spans="2:22" x14ac:dyDescent="0.25">
      <c r="B74" s="5" t="s">
        <v>3</v>
      </c>
      <c r="C74" s="133"/>
      <c r="D74" s="79" t="s">
        <v>4</v>
      </c>
      <c r="E74" s="79" t="s">
        <v>5</v>
      </c>
      <c r="F74" s="80" t="s">
        <v>6</v>
      </c>
      <c r="G74" s="6" t="s">
        <v>135</v>
      </c>
      <c r="H74" s="6" t="s">
        <v>136</v>
      </c>
      <c r="I74" s="6" t="s">
        <v>137</v>
      </c>
      <c r="J74" s="6" t="s">
        <v>135</v>
      </c>
      <c r="K74" s="6" t="s">
        <v>136</v>
      </c>
      <c r="L74" s="6" t="s">
        <v>137</v>
      </c>
      <c r="O74" s="54" t="s">
        <v>3</v>
      </c>
      <c r="P74" s="133"/>
      <c r="Q74" s="6" t="s">
        <v>4</v>
      </c>
      <c r="R74" s="6" t="s">
        <v>5</v>
      </c>
      <c r="S74" s="54" t="s">
        <v>6</v>
      </c>
      <c r="T74" s="6" t="s">
        <v>135</v>
      </c>
      <c r="U74" s="6" t="s">
        <v>136</v>
      </c>
      <c r="V74" s="6" t="s">
        <v>137</v>
      </c>
    </row>
    <row r="75" spans="2:22" x14ac:dyDescent="0.25">
      <c r="B75" s="7">
        <v>2003</v>
      </c>
      <c r="C75" s="7" t="s">
        <v>20</v>
      </c>
      <c r="D75" s="53" t="s">
        <v>91</v>
      </c>
      <c r="E75" s="22"/>
      <c r="F75" s="22"/>
      <c r="G75" s="25" t="s">
        <v>53</v>
      </c>
      <c r="H75" s="9">
        <v>0</v>
      </c>
      <c r="I75" s="9">
        <v>1</v>
      </c>
      <c r="J75" s="89"/>
      <c r="K75" s="89"/>
      <c r="L75" s="89"/>
      <c r="O75" s="7">
        <v>2003</v>
      </c>
      <c r="P75" s="7" t="s">
        <v>20</v>
      </c>
      <c r="Q75" s="59" t="s">
        <v>91</v>
      </c>
      <c r="R75" s="8"/>
      <c r="S75" s="8"/>
      <c r="T75" s="25" t="s">
        <v>53</v>
      </c>
      <c r="U75" s="9">
        <v>0</v>
      </c>
      <c r="V75" s="9">
        <v>1</v>
      </c>
    </row>
    <row r="76" spans="2:22" x14ac:dyDescent="0.25">
      <c r="B76" s="7">
        <v>2004</v>
      </c>
      <c r="C76" s="7" t="s">
        <v>20</v>
      </c>
      <c r="D76" s="22" t="s">
        <v>91</v>
      </c>
      <c r="E76" s="22"/>
      <c r="F76" s="22"/>
      <c r="G76" s="25" t="s">
        <v>53</v>
      </c>
      <c r="H76" s="9">
        <v>0</v>
      </c>
      <c r="I76" s="9">
        <v>1</v>
      </c>
      <c r="J76" s="89"/>
      <c r="K76" s="89"/>
      <c r="L76" s="89"/>
      <c r="O76" s="7">
        <v>2004</v>
      </c>
      <c r="P76" s="7" t="s">
        <v>20</v>
      </c>
      <c r="Q76" s="8" t="s">
        <v>91</v>
      </c>
      <c r="R76" s="8"/>
      <c r="S76" s="8"/>
      <c r="T76" s="25" t="s">
        <v>53</v>
      </c>
      <c r="U76" s="9">
        <v>0</v>
      </c>
      <c r="V76" s="9">
        <v>1</v>
      </c>
    </row>
    <row r="77" spans="2:22" x14ac:dyDescent="0.25">
      <c r="B77" s="7">
        <v>2005</v>
      </c>
      <c r="C77" s="7" t="s">
        <v>20</v>
      </c>
      <c r="D77" s="22">
        <v>155</v>
      </c>
      <c r="E77" s="22">
        <v>155</v>
      </c>
      <c r="F77" s="22">
        <v>71</v>
      </c>
      <c r="G77" s="9">
        <v>0.48784658645878703</v>
      </c>
      <c r="H77" s="9">
        <v>3.4048809033227623E-4</v>
      </c>
      <c r="I77" s="9">
        <v>0.99965951190966773</v>
      </c>
      <c r="J77" s="89">
        <v>34.63710763857388</v>
      </c>
      <c r="K77" s="89">
        <v>1.1793522634491519E-2</v>
      </c>
      <c r="L77" s="89">
        <v>34.625314115939389</v>
      </c>
      <c r="O77" s="7">
        <v>2005</v>
      </c>
      <c r="P77" s="7" t="s">
        <v>20</v>
      </c>
      <c r="Q77" s="8">
        <v>155</v>
      </c>
      <c r="R77" s="8">
        <v>155</v>
      </c>
      <c r="S77" s="8">
        <v>71</v>
      </c>
      <c r="T77" s="9">
        <v>0.48768048050618867</v>
      </c>
      <c r="U77" s="9">
        <v>0</v>
      </c>
      <c r="V77" s="9">
        <v>1</v>
      </c>
    </row>
    <row r="78" spans="2:22" x14ac:dyDescent="0.25">
      <c r="B78" s="7">
        <v>2006</v>
      </c>
      <c r="C78" s="7" t="s">
        <v>20</v>
      </c>
      <c r="D78" s="22">
        <v>153</v>
      </c>
      <c r="E78" s="22">
        <v>153</v>
      </c>
      <c r="F78" s="22">
        <v>91</v>
      </c>
      <c r="G78" s="9">
        <v>0.56072016213850562</v>
      </c>
      <c r="H78" s="9">
        <v>1.7779216879744393E-4</v>
      </c>
      <c r="I78" s="9">
        <v>0.99982220783120257</v>
      </c>
      <c r="J78" s="89">
        <v>51.02553475460401</v>
      </c>
      <c r="K78" s="89">
        <v>9.0719404880703972E-3</v>
      </c>
      <c r="L78" s="89">
        <v>51.01646281411594</v>
      </c>
      <c r="O78" s="7">
        <v>2006</v>
      </c>
      <c r="P78" s="7" t="s">
        <v>20</v>
      </c>
      <c r="Q78" s="8">
        <v>153</v>
      </c>
      <c r="R78" s="8">
        <v>153</v>
      </c>
      <c r="S78" s="8">
        <v>91</v>
      </c>
      <c r="T78" s="9">
        <v>0.56062047048479058</v>
      </c>
      <c r="U78" s="9">
        <v>0</v>
      </c>
      <c r="V78" s="9">
        <v>1</v>
      </c>
    </row>
    <row r="79" spans="2:22" x14ac:dyDescent="0.25">
      <c r="B79" s="7">
        <v>2007</v>
      </c>
      <c r="C79" s="7" t="s">
        <v>20</v>
      </c>
      <c r="D79" s="53">
        <v>153</v>
      </c>
      <c r="E79" s="53">
        <v>153</v>
      </c>
      <c r="F79" s="53">
        <v>195</v>
      </c>
      <c r="G79" s="9">
        <v>0.83457911281074304</v>
      </c>
      <c r="H79" s="9">
        <v>5.4350392603988136E-4</v>
      </c>
      <c r="I79" s="9">
        <v>0.99945649607396014</v>
      </c>
      <c r="J79" s="89">
        <v>162.7429269980949</v>
      </c>
      <c r="K79" s="89">
        <v>8.8451419758686381E-2</v>
      </c>
      <c r="L79" s="89">
        <v>162.65447557833622</v>
      </c>
      <c r="O79" s="7">
        <v>2007</v>
      </c>
      <c r="P79" s="7" t="s">
        <v>20</v>
      </c>
      <c r="Q79">
        <v>153</v>
      </c>
      <c r="R79">
        <v>153</v>
      </c>
      <c r="S79">
        <v>195</v>
      </c>
      <c r="T79" s="9">
        <v>0.83412551578633953</v>
      </c>
      <c r="U79" s="9">
        <v>0</v>
      </c>
      <c r="V79" s="9">
        <v>1</v>
      </c>
    </row>
    <row r="80" spans="2:22" x14ac:dyDescent="0.25">
      <c r="B80" s="7">
        <v>2008</v>
      </c>
      <c r="C80" s="7" t="s">
        <v>20</v>
      </c>
      <c r="D80" s="53">
        <v>120</v>
      </c>
      <c r="E80" s="53">
        <v>120</v>
      </c>
      <c r="F80" s="53">
        <v>131</v>
      </c>
      <c r="G80" s="9">
        <v>0.74351133895608967</v>
      </c>
      <c r="H80" s="9">
        <v>3.9119256427142321E-4</v>
      </c>
      <c r="I80" s="9">
        <v>0.99960880743572855</v>
      </c>
      <c r="J80" s="89">
        <v>97.39998540324774</v>
      </c>
      <c r="K80" s="89">
        <v>3.8102150049895672E-2</v>
      </c>
      <c r="L80" s="89">
        <v>97.361883253197846</v>
      </c>
      <c r="O80" s="7">
        <v>2008</v>
      </c>
      <c r="P80" s="7" t="s">
        <v>20</v>
      </c>
      <c r="Q80">
        <v>120</v>
      </c>
      <c r="R80">
        <v>120</v>
      </c>
      <c r="S80">
        <v>131</v>
      </c>
      <c r="T80" s="9">
        <v>0.74404569494872974</v>
      </c>
      <c r="U80" s="9">
        <v>3.9091161903859195E-4</v>
      </c>
      <c r="V80" s="9">
        <v>0.99960908838096141</v>
      </c>
    </row>
    <row r="81" spans="2:22" x14ac:dyDescent="0.25">
      <c r="B81" s="7">
        <v>2009</v>
      </c>
      <c r="C81" s="7" t="s">
        <v>20</v>
      </c>
      <c r="D81" s="53">
        <v>120</v>
      </c>
      <c r="E81" s="53">
        <v>120</v>
      </c>
      <c r="F81" s="53">
        <v>157</v>
      </c>
      <c r="G81" s="9">
        <v>0.63392110803641022</v>
      </c>
      <c r="H81" s="9">
        <v>7.7479043915529275E-5</v>
      </c>
      <c r="I81" s="9">
        <v>0.99992252095608447</v>
      </c>
      <c r="J81" s="89">
        <v>99.525613961716402</v>
      </c>
      <c r="K81" s="89">
        <v>7.7111494148598388E-3</v>
      </c>
      <c r="L81" s="89">
        <v>99.517902812301543</v>
      </c>
      <c r="O81" s="7">
        <v>2009</v>
      </c>
      <c r="P81" s="7" t="s">
        <v>20</v>
      </c>
      <c r="Q81" s="10">
        <v>120</v>
      </c>
      <c r="R81" s="10">
        <v>120</v>
      </c>
      <c r="S81" s="10">
        <v>157</v>
      </c>
      <c r="T81" s="9">
        <v>0.63387199243504166</v>
      </c>
      <c r="U81" s="9">
        <v>0</v>
      </c>
      <c r="V81" s="9">
        <v>1</v>
      </c>
    </row>
    <row r="82" spans="2:22" x14ac:dyDescent="0.25">
      <c r="B82" s="7">
        <v>2010</v>
      </c>
      <c r="C82" s="7" t="s">
        <v>20</v>
      </c>
      <c r="D82" s="53">
        <v>134</v>
      </c>
      <c r="E82" s="53">
        <v>134</v>
      </c>
      <c r="F82" s="53">
        <v>80</v>
      </c>
      <c r="G82" s="9">
        <v>0.34281704791538148</v>
      </c>
      <c r="H82" s="9">
        <v>1.7862471737283658E-3</v>
      </c>
      <c r="I82" s="9">
        <v>0.99821375282627167</v>
      </c>
      <c r="J82" s="89">
        <v>27.42536383323052</v>
      </c>
      <c r="K82" s="89">
        <v>4.898847863558016E-2</v>
      </c>
      <c r="L82" s="89">
        <v>27.376375354594941</v>
      </c>
      <c r="O82" s="7">
        <v>2010</v>
      </c>
      <c r="P82" s="7" t="s">
        <v>20</v>
      </c>
      <c r="Q82" s="10">
        <v>134</v>
      </c>
      <c r="R82" s="10">
        <v>134</v>
      </c>
      <c r="S82" s="10">
        <v>80</v>
      </c>
      <c r="T82" s="9">
        <v>0.34279060974780007</v>
      </c>
      <c r="U82" s="9">
        <v>0</v>
      </c>
      <c r="V82" s="9">
        <v>1</v>
      </c>
    </row>
    <row r="83" spans="2:22" x14ac:dyDescent="0.25">
      <c r="B83" s="7">
        <v>2011</v>
      </c>
      <c r="C83" s="7" t="s">
        <v>20</v>
      </c>
      <c r="D83" s="53">
        <v>134</v>
      </c>
      <c r="E83" s="53">
        <v>134</v>
      </c>
      <c r="F83" s="53">
        <v>81</v>
      </c>
      <c r="G83" s="9">
        <v>0.64327198470478686</v>
      </c>
      <c r="H83" s="9">
        <v>3.4821745062073219E-5</v>
      </c>
      <c r="I83" s="9">
        <v>0.99996517825493791</v>
      </c>
      <c r="J83" s="89">
        <v>52.105030761087733</v>
      </c>
      <c r="K83" s="89">
        <v>1.8143880976140799E-3</v>
      </c>
      <c r="L83" s="89">
        <v>52.103216372990119</v>
      </c>
      <c r="O83" s="7">
        <v>2011</v>
      </c>
      <c r="P83" s="7" t="s">
        <v>20</v>
      </c>
      <c r="Q83" s="10">
        <v>134</v>
      </c>
      <c r="R83" s="10">
        <v>134</v>
      </c>
      <c r="S83" s="10">
        <v>81</v>
      </c>
      <c r="T83" s="9">
        <v>0.64327744065998937</v>
      </c>
      <c r="U83" s="9">
        <v>0</v>
      </c>
      <c r="V83" s="9">
        <v>1</v>
      </c>
    </row>
    <row r="84" spans="2:22" x14ac:dyDescent="0.25">
      <c r="B84" s="7">
        <v>2012</v>
      </c>
      <c r="C84" s="7" t="s">
        <v>20</v>
      </c>
      <c r="D84" s="53">
        <v>104</v>
      </c>
      <c r="E84" s="53">
        <v>104</v>
      </c>
      <c r="F84" s="53">
        <v>91</v>
      </c>
      <c r="G84" s="9">
        <v>0.60349177299414913</v>
      </c>
      <c r="H84" s="9">
        <v>1.2389355353651091E-3</v>
      </c>
      <c r="I84" s="9">
        <v>0.99876106446463486</v>
      </c>
      <c r="J84" s="89">
        <v>54.917751342467568</v>
      </c>
      <c r="K84" s="89">
        <v>6.8039553660527996E-2</v>
      </c>
      <c r="L84" s="89">
        <v>54.849711788807042</v>
      </c>
      <c r="O84" s="7">
        <v>2012</v>
      </c>
      <c r="P84" s="7" t="s">
        <v>20</v>
      </c>
      <c r="Q84" s="10">
        <v>104</v>
      </c>
      <c r="R84" s="10">
        <v>104</v>
      </c>
      <c r="S84" s="10">
        <v>91</v>
      </c>
      <c r="T84" s="9">
        <v>0.60277469905582048</v>
      </c>
      <c r="U84" s="9">
        <v>0</v>
      </c>
      <c r="V84" s="9">
        <v>1</v>
      </c>
    </row>
    <row r="85" spans="2:22" x14ac:dyDescent="0.25">
      <c r="B85" s="7">
        <v>2013</v>
      </c>
      <c r="C85" s="7" t="s">
        <v>20</v>
      </c>
      <c r="D85" s="53">
        <v>104</v>
      </c>
      <c r="E85" s="53">
        <v>104</v>
      </c>
      <c r="F85" s="53">
        <v>35</v>
      </c>
      <c r="G85" s="9">
        <v>3.4713176757221915E-2</v>
      </c>
      <c r="H85" s="9">
        <v>1.866714054089196E-3</v>
      </c>
      <c r="I85" s="9">
        <v>0.99813328594591078</v>
      </c>
      <c r="J85" s="89">
        <v>1.214961186502767</v>
      </c>
      <c r="K85" s="89">
        <v>2.2679851220175997E-3</v>
      </c>
      <c r="L85" s="89">
        <v>1.2126932013807494</v>
      </c>
      <c r="O85" s="7">
        <v>2013</v>
      </c>
      <c r="P85" s="7" t="s">
        <v>20</v>
      </c>
      <c r="Q85" s="10">
        <v>104</v>
      </c>
      <c r="R85" s="10">
        <v>104</v>
      </c>
      <c r="S85" s="10">
        <v>35</v>
      </c>
      <c r="T85" s="9">
        <v>3.4628885576910615E-2</v>
      </c>
      <c r="U85" s="9">
        <v>0</v>
      </c>
      <c r="V85" s="9">
        <v>1</v>
      </c>
    </row>
    <row r="86" spans="2:22" x14ac:dyDescent="0.25">
      <c r="B86" s="7">
        <v>2014</v>
      </c>
      <c r="C86" s="7" t="s">
        <v>20</v>
      </c>
      <c r="D86" s="53">
        <v>92</v>
      </c>
      <c r="E86" s="53">
        <v>92</v>
      </c>
      <c r="F86" s="53">
        <v>76</v>
      </c>
      <c r="G86" s="9">
        <v>1.2196045853831583</v>
      </c>
      <c r="H86" s="9">
        <v>0.49242391141189756</v>
      </c>
      <c r="I86" s="9">
        <v>0.50757608858810244</v>
      </c>
      <c r="J86" s="89">
        <v>92.689948489120027</v>
      </c>
      <c r="K86" s="89">
        <v>45.642746983579791</v>
      </c>
      <c r="L86" s="89">
        <v>47.047201505540237</v>
      </c>
      <c r="O86" s="7">
        <v>2014</v>
      </c>
      <c r="P86" s="7" t="s">
        <v>20</v>
      </c>
      <c r="Q86" s="53">
        <v>92</v>
      </c>
      <c r="R86" s="53">
        <v>92</v>
      </c>
      <c r="S86" s="53">
        <v>76</v>
      </c>
      <c r="T86" s="9">
        <v>1.2195628067098578</v>
      </c>
      <c r="U86" s="9">
        <v>0.55520514029633794</v>
      </c>
      <c r="V86" s="9">
        <v>0.44479485970366206</v>
      </c>
    </row>
    <row r="87" spans="2:22" x14ac:dyDescent="0.25">
      <c r="B87" s="3" t="s">
        <v>11</v>
      </c>
      <c r="C87" s="3" t="s">
        <v>20</v>
      </c>
      <c r="D87" s="23"/>
      <c r="E87" s="23"/>
      <c r="F87" s="23"/>
      <c r="G87" s="9">
        <v>0.61388085464399356</v>
      </c>
      <c r="H87" s="9">
        <v>4.9670550471027841E-4</v>
      </c>
      <c r="I87" s="12">
        <v>0.99950329449528974</v>
      </c>
      <c r="J87" s="89"/>
      <c r="K87" s="89"/>
      <c r="L87" s="89"/>
      <c r="O87" s="4" t="s">
        <v>11</v>
      </c>
      <c r="P87" s="4" t="s">
        <v>20</v>
      </c>
      <c r="Q87" s="11"/>
      <c r="R87" s="11"/>
      <c r="S87" s="11"/>
      <c r="T87" s="9">
        <v>0.61342072542952109</v>
      </c>
      <c r="U87" s="9">
        <v>1.1502633381033906E-4</v>
      </c>
      <c r="V87" s="12">
        <v>0.99988497366618967</v>
      </c>
    </row>
    <row r="88" spans="2:22" x14ac:dyDescent="0.25">
      <c r="B88" s="3" t="s">
        <v>12</v>
      </c>
      <c r="C88" s="3" t="s">
        <v>20</v>
      </c>
      <c r="D88" s="23"/>
      <c r="E88" s="23"/>
      <c r="F88" s="23"/>
      <c r="G88" s="9">
        <v>0.67243345374945773</v>
      </c>
      <c r="H88" s="9">
        <v>5.1211529310638503E-4</v>
      </c>
      <c r="I88" s="12">
        <v>0.99948788470689365</v>
      </c>
      <c r="J88" s="89"/>
      <c r="K88" s="89"/>
      <c r="L88" s="89"/>
      <c r="O88" s="4" t="s">
        <v>12</v>
      </c>
      <c r="P88" s="4" t="s">
        <v>20</v>
      </c>
      <c r="Q88" s="11"/>
      <c r="R88" s="11"/>
      <c r="S88" s="11"/>
      <c r="T88" s="9">
        <v>0.67197505756500353</v>
      </c>
      <c r="U88" s="9">
        <v>7.7145214466261855E-5</v>
      </c>
      <c r="V88" s="12">
        <v>0.99992285478553378</v>
      </c>
    </row>
    <row r="89" spans="2:22" x14ac:dyDescent="0.25">
      <c r="B89" s="5" t="s">
        <v>13</v>
      </c>
      <c r="C89" s="5" t="s">
        <v>20</v>
      </c>
      <c r="D89" s="24"/>
      <c r="E89" s="24"/>
      <c r="F89" s="24"/>
      <c r="G89" s="60" t="s">
        <v>92</v>
      </c>
      <c r="H89" s="60" t="s">
        <v>92</v>
      </c>
      <c r="I89" s="61" t="s">
        <v>92</v>
      </c>
      <c r="J89" s="90"/>
      <c r="K89" s="90"/>
      <c r="L89" s="90"/>
      <c r="O89" s="54" t="s">
        <v>13</v>
      </c>
      <c r="P89" s="54" t="s">
        <v>20</v>
      </c>
      <c r="Q89" s="13"/>
      <c r="R89" s="13"/>
      <c r="S89" s="13"/>
      <c r="T89" s="60" t="s">
        <v>92</v>
      </c>
      <c r="U89" s="60" t="s">
        <v>92</v>
      </c>
      <c r="V89" s="61" t="s">
        <v>92</v>
      </c>
    </row>
    <row r="90" spans="2:22" x14ac:dyDescent="0.25">
      <c r="B90" s="7">
        <v>2003</v>
      </c>
      <c r="C90" s="7" t="s">
        <v>21</v>
      </c>
      <c r="D90" s="53" t="s">
        <v>91</v>
      </c>
      <c r="E90" s="22"/>
      <c r="F90" s="22"/>
      <c r="G90" s="25" t="s">
        <v>53</v>
      </c>
      <c r="H90" s="9">
        <v>0.17025697005428395</v>
      </c>
      <c r="I90" s="9">
        <v>0.82974302994571603</v>
      </c>
      <c r="J90" s="89"/>
      <c r="K90" s="89"/>
      <c r="L90" s="89"/>
      <c r="O90" s="7">
        <v>2003</v>
      </c>
      <c r="P90" s="7" t="s">
        <v>21</v>
      </c>
      <c r="Q90" s="8" t="s">
        <v>91</v>
      </c>
      <c r="R90" s="8"/>
      <c r="S90" s="8"/>
      <c r="T90" s="25" t="s">
        <v>53</v>
      </c>
      <c r="U90" s="9">
        <v>0.16946286161965329</v>
      </c>
      <c r="V90" s="9">
        <v>0.83053713838034671</v>
      </c>
    </row>
    <row r="91" spans="2:22" x14ac:dyDescent="0.25">
      <c r="B91" s="7">
        <v>2004</v>
      </c>
      <c r="C91" s="7" t="s">
        <v>21</v>
      </c>
      <c r="D91" s="22" t="s">
        <v>91</v>
      </c>
      <c r="E91" s="22"/>
      <c r="F91" s="22"/>
      <c r="G91" s="25" t="s">
        <v>53</v>
      </c>
      <c r="H91" s="9">
        <v>0.16826920590678132</v>
      </c>
      <c r="I91" s="9">
        <v>0.83173079409321871</v>
      </c>
      <c r="J91" s="89"/>
      <c r="K91" s="89"/>
      <c r="L91" s="89"/>
      <c r="O91" s="7">
        <v>2004</v>
      </c>
      <c r="P91" s="7" t="s">
        <v>21</v>
      </c>
      <c r="Q91" s="8" t="s">
        <v>91</v>
      </c>
      <c r="R91" s="8"/>
      <c r="S91" s="8"/>
      <c r="T91" s="25" t="s">
        <v>53</v>
      </c>
      <c r="U91" s="9">
        <v>0.13574514904524204</v>
      </c>
      <c r="V91" s="9">
        <v>0.86425485095475796</v>
      </c>
    </row>
    <row r="92" spans="2:22" x14ac:dyDescent="0.25">
      <c r="B92" s="7">
        <v>2005</v>
      </c>
      <c r="C92" s="7" t="s">
        <v>21</v>
      </c>
      <c r="D92" s="22">
        <v>1010</v>
      </c>
      <c r="E92" s="22">
        <v>1010</v>
      </c>
      <c r="F92" s="22">
        <v>391</v>
      </c>
      <c r="G92" s="9">
        <v>0.39574999390950294</v>
      </c>
      <c r="H92" s="9">
        <v>0.12441667656860876</v>
      </c>
      <c r="I92" s="9">
        <v>0.87558332343139123</v>
      </c>
      <c r="J92" s="89">
        <v>154.73824761861565</v>
      </c>
      <c r="K92" s="89">
        <v>19.252018506758599</v>
      </c>
      <c r="L92" s="89">
        <v>135.48622911185706</v>
      </c>
      <c r="O92" s="7">
        <v>2005</v>
      </c>
      <c r="P92" s="7" t="s">
        <v>21</v>
      </c>
      <c r="Q92" s="8">
        <v>1010</v>
      </c>
      <c r="R92" s="8">
        <v>1010</v>
      </c>
      <c r="S92" s="8">
        <v>391</v>
      </c>
      <c r="T92" s="9">
        <v>0.38930102751907025</v>
      </c>
      <c r="U92" s="9">
        <v>0.10991220053160222</v>
      </c>
      <c r="V92" s="9">
        <v>0.89008779946839778</v>
      </c>
    </row>
    <row r="93" spans="2:22" x14ac:dyDescent="0.25">
      <c r="B93" s="7">
        <v>2006</v>
      </c>
      <c r="C93" s="7" t="s">
        <v>21</v>
      </c>
      <c r="D93" s="22">
        <v>989</v>
      </c>
      <c r="E93" s="22">
        <v>989</v>
      </c>
      <c r="F93" s="22">
        <v>403</v>
      </c>
      <c r="G93" s="9">
        <v>0.54364802820360492</v>
      </c>
      <c r="H93" s="9">
        <v>0.26401319792436173</v>
      </c>
      <c r="I93" s="9">
        <v>0.73598680207563827</v>
      </c>
      <c r="J93" s="89">
        <v>219.09015536605278</v>
      </c>
      <c r="K93" s="89">
        <v>57.842692551936857</v>
      </c>
      <c r="L93" s="89">
        <v>161.24746281411592</v>
      </c>
      <c r="O93" s="7">
        <v>2006</v>
      </c>
      <c r="P93" s="7" t="s">
        <v>21</v>
      </c>
      <c r="Q93" s="8">
        <v>989</v>
      </c>
      <c r="R93" s="8">
        <v>989</v>
      </c>
      <c r="S93" s="8">
        <v>403</v>
      </c>
      <c r="T93" s="9">
        <v>0.53531670022684352</v>
      </c>
      <c r="U93" s="9">
        <v>0.25255876836507174</v>
      </c>
      <c r="V93" s="9">
        <v>0.74744123163492826</v>
      </c>
    </row>
    <row r="94" spans="2:22" x14ac:dyDescent="0.25">
      <c r="B94" s="7">
        <v>2007</v>
      </c>
      <c r="C94" s="7" t="s">
        <v>21</v>
      </c>
      <c r="D94" s="53">
        <v>353</v>
      </c>
      <c r="E94" s="53">
        <v>353</v>
      </c>
      <c r="F94" s="53">
        <v>210</v>
      </c>
      <c r="G94" s="9">
        <v>0.57970964666951785</v>
      </c>
      <c r="H94" s="9">
        <v>0.43982943675261243</v>
      </c>
      <c r="I94" s="9">
        <v>0.56017056324738757</v>
      </c>
      <c r="J94" s="89">
        <v>121.73902580059875</v>
      </c>
      <c r="K94" s="89">
        <v>53.544407148689103</v>
      </c>
      <c r="L94" s="89">
        <v>68.19461865190965</v>
      </c>
      <c r="O94" s="7">
        <v>2007</v>
      </c>
      <c r="P94" s="7" t="s">
        <v>21</v>
      </c>
      <c r="Q94">
        <v>353</v>
      </c>
      <c r="R94">
        <v>353</v>
      </c>
      <c r="S94">
        <v>210</v>
      </c>
      <c r="T94" s="9">
        <v>0.59895512041921006</v>
      </c>
      <c r="U94" s="9">
        <v>0.4578286949654522</v>
      </c>
      <c r="V94" s="9">
        <v>0.5421713050345478</v>
      </c>
    </row>
    <row r="95" spans="2:22" x14ac:dyDescent="0.25">
      <c r="B95" s="7">
        <v>2008</v>
      </c>
      <c r="C95" s="7" t="s">
        <v>21</v>
      </c>
      <c r="D95" s="53">
        <v>315</v>
      </c>
      <c r="E95" s="53">
        <v>315</v>
      </c>
      <c r="F95" s="53">
        <v>235</v>
      </c>
      <c r="G95" s="9">
        <v>0.30564943798363581</v>
      </c>
      <c r="H95" s="9">
        <v>0.64631667877815302</v>
      </c>
      <c r="I95" s="9">
        <v>0.35368332122184698</v>
      </c>
      <c r="J95" s="89">
        <v>71.827617926154417</v>
      </c>
      <c r="K95" s="89">
        <v>46.423387462578248</v>
      </c>
      <c r="L95" s="89">
        <v>25.404230463576166</v>
      </c>
      <c r="O95" s="7">
        <v>2008</v>
      </c>
      <c r="P95" s="7" t="s">
        <v>21</v>
      </c>
      <c r="Q95">
        <v>315</v>
      </c>
      <c r="R95">
        <v>315</v>
      </c>
      <c r="S95">
        <v>235</v>
      </c>
      <c r="T95" s="9">
        <v>0.46811307467365143</v>
      </c>
      <c r="U95" s="9">
        <v>0.50791584695077341</v>
      </c>
      <c r="V95" s="9">
        <v>0.49208415304922665</v>
      </c>
    </row>
    <row r="96" spans="2:22" x14ac:dyDescent="0.25">
      <c r="B96" s="7">
        <v>2009</v>
      </c>
      <c r="C96" s="7" t="s">
        <v>21</v>
      </c>
      <c r="D96" s="53">
        <v>315</v>
      </c>
      <c r="E96" s="53">
        <v>315</v>
      </c>
      <c r="F96" s="53">
        <v>203</v>
      </c>
      <c r="G96" s="9">
        <v>0.26233907794226941</v>
      </c>
      <c r="H96" s="9">
        <v>8.0600922291031302E-2</v>
      </c>
      <c r="I96" s="9">
        <v>0.91939907770896867</v>
      </c>
      <c r="J96" s="89">
        <v>53.25483282228069</v>
      </c>
      <c r="K96" s="89">
        <v>4.2923886419305095</v>
      </c>
      <c r="L96" s="89">
        <v>48.962444180350182</v>
      </c>
      <c r="O96" s="7">
        <v>2009</v>
      </c>
      <c r="P96" s="7" t="s">
        <v>21</v>
      </c>
      <c r="Q96">
        <v>315</v>
      </c>
      <c r="R96">
        <v>315</v>
      </c>
      <c r="S96">
        <v>203</v>
      </c>
      <c r="T96" s="9">
        <v>0.31004319477098718</v>
      </c>
      <c r="U96" s="9">
        <v>0.1106195893125812</v>
      </c>
      <c r="V96" s="9">
        <v>0.8893804106874188</v>
      </c>
    </row>
    <row r="97" spans="2:22" x14ac:dyDescent="0.25">
      <c r="B97" s="7">
        <v>2010</v>
      </c>
      <c r="C97" s="7" t="s">
        <v>21</v>
      </c>
      <c r="D97" s="53">
        <v>325</v>
      </c>
      <c r="E97" s="53">
        <v>325</v>
      </c>
      <c r="F97" s="53">
        <v>142</v>
      </c>
      <c r="G97" s="9">
        <v>7.4506657291348574E-2</v>
      </c>
      <c r="H97" s="9">
        <v>0.5843628909830173</v>
      </c>
      <c r="I97" s="9">
        <v>0.4156371090169827</v>
      </c>
      <c r="J97" s="89">
        <v>10.579945335371498</v>
      </c>
      <c r="K97" s="89">
        <v>6.1825274426199774</v>
      </c>
      <c r="L97" s="89">
        <v>4.3974178927515206</v>
      </c>
      <c r="O97" s="7">
        <v>2010</v>
      </c>
      <c r="P97" s="7" t="s">
        <v>21</v>
      </c>
      <c r="Q97">
        <v>325</v>
      </c>
      <c r="R97">
        <v>325</v>
      </c>
      <c r="S97">
        <v>142</v>
      </c>
      <c r="T97" s="9">
        <v>0.26326154391649725</v>
      </c>
      <c r="U97" s="9">
        <v>0.28047123471509849</v>
      </c>
      <c r="V97" s="9">
        <v>0.71952876528490151</v>
      </c>
    </row>
    <row r="98" spans="2:22" x14ac:dyDescent="0.25">
      <c r="B98" s="7">
        <v>2011</v>
      </c>
      <c r="C98" s="7" t="s">
        <v>21</v>
      </c>
      <c r="D98" s="53">
        <v>325</v>
      </c>
      <c r="E98" s="53">
        <v>325</v>
      </c>
      <c r="F98" s="53">
        <v>240</v>
      </c>
      <c r="G98" s="9">
        <v>0.34570156486114262</v>
      </c>
      <c r="H98" s="9">
        <v>0.1019396855640651</v>
      </c>
      <c r="I98" s="9">
        <v>0.89806031443593493</v>
      </c>
      <c r="J98" s="89">
        <v>82.968375566674226</v>
      </c>
      <c r="K98" s="89">
        <v>8.4577701170280317</v>
      </c>
      <c r="L98" s="89">
        <v>74.510605449646192</v>
      </c>
      <c r="O98" s="7">
        <v>2011</v>
      </c>
      <c r="P98" s="7" t="s">
        <v>21</v>
      </c>
      <c r="Q98">
        <v>325</v>
      </c>
      <c r="R98">
        <v>325</v>
      </c>
      <c r="S98">
        <v>240</v>
      </c>
      <c r="T98" s="9">
        <v>0.62337112038465026</v>
      </c>
      <c r="U98" s="9">
        <v>0.11405636427908028</v>
      </c>
      <c r="V98" s="9">
        <v>0.88594363572091972</v>
      </c>
    </row>
    <row r="99" spans="2:22" x14ac:dyDescent="0.25">
      <c r="B99" s="7">
        <v>2012</v>
      </c>
      <c r="C99" s="7" t="s">
        <v>21</v>
      </c>
      <c r="D99" s="53">
        <v>452</v>
      </c>
      <c r="E99" s="53">
        <v>452</v>
      </c>
      <c r="F99" s="53">
        <v>309</v>
      </c>
      <c r="G99" s="9">
        <v>2.2435092790572934E-2</v>
      </c>
      <c r="H99" s="9">
        <v>0.64796362509587346</v>
      </c>
      <c r="I99" s="9">
        <v>0.35203637490412654</v>
      </c>
      <c r="J99" s="89">
        <v>6.9324436722870368</v>
      </c>
      <c r="K99" s="89">
        <v>4.4919713326680579</v>
      </c>
      <c r="L99" s="89">
        <v>2.4404723396189789</v>
      </c>
      <c r="O99" s="7">
        <v>2012</v>
      </c>
      <c r="P99" s="7" t="s">
        <v>21</v>
      </c>
      <c r="Q99">
        <v>452</v>
      </c>
      <c r="R99">
        <v>452</v>
      </c>
      <c r="S99">
        <v>309</v>
      </c>
      <c r="T99" s="9">
        <v>0.57945012393914819</v>
      </c>
      <c r="U99" s="9">
        <v>3.7450552945983762E-2</v>
      </c>
      <c r="V99" s="9">
        <v>0.96254944705401624</v>
      </c>
    </row>
    <row r="100" spans="2:22" x14ac:dyDescent="0.25">
      <c r="B100" s="7">
        <v>2013</v>
      </c>
      <c r="C100" s="7" t="s">
        <v>21</v>
      </c>
      <c r="D100" s="53">
        <v>452</v>
      </c>
      <c r="E100" s="53">
        <v>452</v>
      </c>
      <c r="F100" s="53">
        <v>431</v>
      </c>
      <c r="G100" s="9">
        <v>2.3323617375986469E-2</v>
      </c>
      <c r="H100" s="9">
        <v>0.21704115652003644</v>
      </c>
      <c r="I100" s="9">
        <v>0.78295884347996358</v>
      </c>
      <c r="J100" s="89">
        <v>10.052479089050168</v>
      </c>
      <c r="K100" s="89">
        <v>2.1818016873809309</v>
      </c>
      <c r="L100" s="89">
        <v>7.8706774016692371</v>
      </c>
      <c r="O100" s="7">
        <v>2013</v>
      </c>
      <c r="P100" s="7" t="s">
        <v>21</v>
      </c>
      <c r="Q100">
        <v>452</v>
      </c>
      <c r="R100">
        <v>452</v>
      </c>
      <c r="S100">
        <v>431</v>
      </c>
      <c r="T100" s="9">
        <v>0.46517821075654309</v>
      </c>
      <c r="U100" s="9">
        <v>4.7094570669986235E-2</v>
      </c>
      <c r="V100" s="9">
        <v>0.95290542933001376</v>
      </c>
    </row>
    <row r="101" spans="2:22" x14ac:dyDescent="0.25">
      <c r="B101" s="7">
        <v>2014</v>
      </c>
      <c r="C101" s="7" t="s">
        <v>21</v>
      </c>
      <c r="D101" s="53">
        <v>397</v>
      </c>
      <c r="E101" s="53">
        <v>397</v>
      </c>
      <c r="F101" s="53">
        <v>324</v>
      </c>
      <c r="G101" s="9">
        <v>0.42818989128758833</v>
      </c>
      <c r="H101" s="9">
        <v>0.4979076006989579</v>
      </c>
      <c r="I101" s="9">
        <v>0.5020923993010421</v>
      </c>
      <c r="J101" s="89">
        <v>138.73352477717862</v>
      </c>
      <c r="K101" s="89">
        <v>69.076476458314431</v>
      </c>
      <c r="L101" s="89">
        <v>69.657048318864184</v>
      </c>
      <c r="O101" s="7">
        <v>2014</v>
      </c>
      <c r="P101" s="7" t="s">
        <v>21</v>
      </c>
      <c r="Q101" s="53">
        <v>397</v>
      </c>
      <c r="R101" s="53">
        <v>397</v>
      </c>
      <c r="S101" s="53">
        <v>324</v>
      </c>
      <c r="T101" s="9">
        <v>0.4280218923896611</v>
      </c>
      <c r="U101" s="9">
        <v>0.49771052907425833</v>
      </c>
      <c r="V101" s="9">
        <v>0.50228947092574172</v>
      </c>
    </row>
    <row r="102" spans="2:22" x14ac:dyDescent="0.25">
      <c r="B102" s="3" t="s">
        <v>11</v>
      </c>
      <c r="C102" s="3" t="s">
        <v>21</v>
      </c>
      <c r="D102" s="23"/>
      <c r="E102" s="23"/>
      <c r="F102" s="23"/>
      <c r="G102" s="9">
        <v>0.199790270436464</v>
      </c>
      <c r="H102" s="9">
        <v>4.9688824836904844E-4</v>
      </c>
      <c r="I102" s="12">
        <v>0.99950311175163098</v>
      </c>
      <c r="J102" s="89"/>
      <c r="K102" s="89"/>
      <c r="L102" s="89"/>
      <c r="O102" s="4" t="s">
        <v>11</v>
      </c>
      <c r="P102" s="4" t="s">
        <v>21</v>
      </c>
      <c r="Q102" s="11"/>
      <c r="R102" s="11"/>
      <c r="S102" s="11"/>
      <c r="T102" s="9">
        <v>0.19713216776732875</v>
      </c>
      <c r="U102" s="9">
        <v>0.30035217954551885</v>
      </c>
      <c r="V102" s="12">
        <v>0.69964782045448115</v>
      </c>
    </row>
    <row r="103" spans="2:22" x14ac:dyDescent="0.25">
      <c r="B103" s="3" t="s">
        <v>12</v>
      </c>
      <c r="C103" s="3" t="s">
        <v>21</v>
      </c>
      <c r="D103" s="23"/>
      <c r="E103" s="23"/>
      <c r="F103" s="23"/>
      <c r="G103" s="9">
        <v>0.25937433989795861</v>
      </c>
      <c r="H103" s="9">
        <v>5.1224165021408372E-4</v>
      </c>
      <c r="I103" s="12">
        <v>0.99948775834978587</v>
      </c>
      <c r="J103" s="89"/>
      <c r="K103" s="89"/>
      <c r="L103" s="89"/>
      <c r="O103" s="4" t="s">
        <v>12</v>
      </c>
      <c r="P103" s="4" t="s">
        <v>21</v>
      </c>
      <c r="Q103" s="11"/>
      <c r="R103" s="11"/>
      <c r="S103" s="11"/>
      <c r="T103" s="9">
        <v>0.25678182456729381</v>
      </c>
      <c r="U103" s="9">
        <v>0.34877926035513646</v>
      </c>
      <c r="V103" s="12">
        <v>0.65122073964486349</v>
      </c>
    </row>
    <row r="104" spans="2:22" x14ac:dyDescent="0.25">
      <c r="B104" s="5" t="s">
        <v>13</v>
      </c>
      <c r="C104" s="5" t="s">
        <v>21</v>
      </c>
      <c r="D104" s="24"/>
      <c r="E104" s="24"/>
      <c r="F104" s="24"/>
      <c r="G104" s="62" t="s">
        <v>92</v>
      </c>
      <c r="H104" s="62" t="s">
        <v>92</v>
      </c>
      <c r="I104" s="61" t="s">
        <v>92</v>
      </c>
      <c r="J104" s="90"/>
      <c r="K104" s="90"/>
      <c r="L104" s="90"/>
      <c r="O104" s="54" t="s">
        <v>13</v>
      </c>
      <c r="P104" s="54" t="s">
        <v>21</v>
      </c>
      <c r="Q104" s="13"/>
      <c r="R104" s="13"/>
      <c r="S104" s="13"/>
      <c r="T104" s="62" t="s">
        <v>92</v>
      </c>
      <c r="U104" s="62" t="s">
        <v>92</v>
      </c>
      <c r="V104" s="61" t="s">
        <v>92</v>
      </c>
    </row>
    <row r="107" spans="2:22" x14ac:dyDescent="0.25">
      <c r="B107" s="2" t="s">
        <v>102</v>
      </c>
      <c r="C107" s="2"/>
      <c r="D107" s="58"/>
      <c r="E107" s="58"/>
      <c r="F107" s="58"/>
      <c r="G107" s="2"/>
      <c r="H107" s="2"/>
      <c r="I107" s="2"/>
      <c r="J107" s="2"/>
      <c r="K107" s="2"/>
      <c r="L107" s="2"/>
      <c r="O107" s="2" t="s">
        <v>103</v>
      </c>
      <c r="P107" s="2"/>
      <c r="Q107" s="2"/>
      <c r="R107" s="2"/>
      <c r="S107" s="2"/>
      <c r="T107" s="2"/>
      <c r="U107" s="2"/>
      <c r="V107" s="2"/>
    </row>
    <row r="108" spans="2:22" ht="15" customHeight="1" x14ac:dyDescent="0.25">
      <c r="B108" s="3"/>
      <c r="C108" s="132" t="s">
        <v>18</v>
      </c>
      <c r="D108" s="77"/>
      <c r="E108" s="77"/>
      <c r="F108" s="78" t="s">
        <v>1</v>
      </c>
      <c r="G108" s="134" t="s">
        <v>134</v>
      </c>
      <c r="H108" s="134"/>
      <c r="I108" s="134"/>
      <c r="J108" s="134" t="s">
        <v>138</v>
      </c>
      <c r="K108" s="134"/>
      <c r="L108" s="134"/>
      <c r="O108" s="4"/>
      <c r="P108" s="132" t="s">
        <v>18</v>
      </c>
      <c r="Q108" s="1"/>
      <c r="R108" s="1"/>
      <c r="S108" s="4" t="s">
        <v>1</v>
      </c>
      <c r="T108" s="134" t="s">
        <v>134</v>
      </c>
      <c r="U108" s="134"/>
      <c r="V108" s="134"/>
    </row>
    <row r="109" spans="2:22" ht="15" customHeight="1" x14ac:dyDescent="0.25">
      <c r="B109" s="5" t="s">
        <v>3</v>
      </c>
      <c r="C109" s="133"/>
      <c r="D109" s="79" t="s">
        <v>4</v>
      </c>
      <c r="E109" s="79" t="s">
        <v>5</v>
      </c>
      <c r="F109" s="80" t="s">
        <v>6</v>
      </c>
      <c r="G109" s="6" t="s">
        <v>135</v>
      </c>
      <c r="H109" s="6" t="s">
        <v>136</v>
      </c>
      <c r="I109" s="6" t="s">
        <v>137</v>
      </c>
      <c r="J109" s="6" t="s">
        <v>135</v>
      </c>
      <c r="K109" s="6" t="s">
        <v>136</v>
      </c>
      <c r="L109" s="6" t="s">
        <v>137</v>
      </c>
      <c r="O109" s="54" t="s">
        <v>3</v>
      </c>
      <c r="P109" s="133"/>
      <c r="Q109" s="6" t="s">
        <v>4</v>
      </c>
      <c r="R109" s="6" t="s">
        <v>5</v>
      </c>
      <c r="S109" s="54" t="s">
        <v>6</v>
      </c>
      <c r="T109" s="6" t="s">
        <v>135</v>
      </c>
      <c r="U109" s="6" t="s">
        <v>136</v>
      </c>
      <c r="V109" s="6" t="s">
        <v>137</v>
      </c>
    </row>
    <row r="110" spans="2:22" x14ac:dyDescent="0.25">
      <c r="B110" s="7">
        <v>2003</v>
      </c>
      <c r="C110" s="7" t="s">
        <v>20</v>
      </c>
      <c r="D110" s="22">
        <v>360</v>
      </c>
      <c r="E110" s="22">
        <v>360</v>
      </c>
      <c r="F110" s="22">
        <v>317</v>
      </c>
      <c r="G110" s="9">
        <v>0.43460444985835472</v>
      </c>
      <c r="H110" s="9">
        <v>9.8772949073122618E-6</v>
      </c>
      <c r="I110" s="9">
        <v>0.99999012270509269</v>
      </c>
      <c r="J110" s="89">
        <v>137.76961060509845</v>
      </c>
      <c r="K110" s="89">
        <v>1.3607910732121322E-3</v>
      </c>
      <c r="L110" s="89">
        <v>137.76824981402524</v>
      </c>
      <c r="O110" s="7">
        <v>2003</v>
      </c>
      <c r="P110" s="7" t="s">
        <v>20</v>
      </c>
      <c r="Q110" s="8">
        <v>360</v>
      </c>
      <c r="R110" s="8">
        <v>360</v>
      </c>
      <c r="S110" s="8">
        <v>317</v>
      </c>
      <c r="T110" s="9">
        <v>0.43460015714203548</v>
      </c>
      <c r="U110" s="9">
        <v>0</v>
      </c>
      <c r="V110" s="9">
        <v>1</v>
      </c>
    </row>
    <row r="111" spans="2:22" x14ac:dyDescent="0.25">
      <c r="B111" s="7">
        <v>2004</v>
      </c>
      <c r="C111" s="7" t="s">
        <v>20</v>
      </c>
      <c r="D111" s="22">
        <v>410</v>
      </c>
      <c r="E111" s="22">
        <v>410</v>
      </c>
      <c r="F111" s="22">
        <v>276</v>
      </c>
      <c r="G111" s="9">
        <v>0.50659517546973587</v>
      </c>
      <c r="H111" s="9">
        <v>0</v>
      </c>
      <c r="I111" s="9">
        <v>1</v>
      </c>
      <c r="J111" s="89">
        <v>139.82026842964709</v>
      </c>
      <c r="K111" s="89">
        <v>0</v>
      </c>
      <c r="L111" s="89">
        <v>139.82026842964709</v>
      </c>
      <c r="O111" s="7">
        <v>2004</v>
      </c>
      <c r="P111" s="7" t="s">
        <v>20</v>
      </c>
      <c r="Q111" s="8">
        <v>410</v>
      </c>
      <c r="R111" s="8">
        <v>410</v>
      </c>
      <c r="S111" s="8">
        <v>276</v>
      </c>
      <c r="T111" s="9">
        <v>0.50659517546973587</v>
      </c>
      <c r="U111" s="9">
        <v>0</v>
      </c>
      <c r="V111" s="9">
        <v>1</v>
      </c>
    </row>
    <row r="112" spans="2:22" x14ac:dyDescent="0.25">
      <c r="B112" s="7">
        <v>2005</v>
      </c>
      <c r="C112" s="7" t="s">
        <v>20</v>
      </c>
      <c r="D112" s="22">
        <v>410</v>
      </c>
      <c r="E112" s="22">
        <v>410</v>
      </c>
      <c r="F112" s="22">
        <v>190</v>
      </c>
      <c r="G112" s="9">
        <v>0.4251594671906111</v>
      </c>
      <c r="H112" s="9">
        <v>4.1664737225280968E-3</v>
      </c>
      <c r="I112" s="9">
        <v>0.9958335262774719</v>
      </c>
      <c r="J112" s="89">
        <v>80.780298766216106</v>
      </c>
      <c r="K112" s="89">
        <v>0.33656899210740826</v>
      </c>
      <c r="L112" s="89">
        <v>80.443729774108704</v>
      </c>
      <c r="O112" s="7">
        <v>2005</v>
      </c>
      <c r="P112" s="7" t="s">
        <v>20</v>
      </c>
      <c r="Q112" s="8">
        <v>410</v>
      </c>
      <c r="R112" s="8">
        <v>410</v>
      </c>
      <c r="S112" s="8">
        <v>190</v>
      </c>
      <c r="T112" s="9">
        <v>0.42383687376156076</v>
      </c>
      <c r="U112" s="9">
        <v>1.0589506167789642E-3</v>
      </c>
      <c r="V112" s="9">
        <v>0.99894104938322104</v>
      </c>
    </row>
    <row r="113" spans="2:22" x14ac:dyDescent="0.25">
      <c r="B113" s="7">
        <v>2006</v>
      </c>
      <c r="C113" s="7" t="s">
        <v>20</v>
      </c>
      <c r="D113" s="22">
        <v>513</v>
      </c>
      <c r="E113" s="22">
        <v>513</v>
      </c>
      <c r="F113" s="22">
        <v>197</v>
      </c>
      <c r="G113" s="9">
        <v>0.29459308584588478</v>
      </c>
      <c r="H113" s="9">
        <v>4.1580820360019866E-3</v>
      </c>
      <c r="I113" s="9">
        <v>0.99584191796399801</v>
      </c>
      <c r="J113" s="89">
        <v>58.034837911639301</v>
      </c>
      <c r="K113" s="89">
        <v>0.24131361698267442</v>
      </c>
      <c r="L113" s="89">
        <v>57.793524294656628</v>
      </c>
      <c r="O113" s="7">
        <v>2006</v>
      </c>
      <c r="P113" s="7" t="s">
        <v>20</v>
      </c>
      <c r="Q113" s="8">
        <v>513</v>
      </c>
      <c r="R113" s="8">
        <v>513</v>
      </c>
      <c r="S113" s="8">
        <v>197</v>
      </c>
      <c r="T113" s="9">
        <v>0.2941187661147826</v>
      </c>
      <c r="U113" s="9">
        <v>2.5521067458547098E-3</v>
      </c>
      <c r="V113" s="9">
        <v>0.99744789325414529</v>
      </c>
    </row>
    <row r="114" spans="2:22" x14ac:dyDescent="0.25">
      <c r="B114" s="7">
        <v>2007</v>
      </c>
      <c r="C114" s="7" t="s">
        <v>20</v>
      </c>
      <c r="D114" s="53">
        <v>513</v>
      </c>
      <c r="E114" s="53">
        <v>513</v>
      </c>
      <c r="F114" s="53">
        <v>347</v>
      </c>
      <c r="G114" s="9">
        <v>0.64213870095040981</v>
      </c>
      <c r="H114" s="9">
        <v>7.4099155884377321E-4</v>
      </c>
      <c r="I114" s="9">
        <v>0.99925900844115623</v>
      </c>
      <c r="J114" s="89">
        <v>222.82212922979221</v>
      </c>
      <c r="K114" s="89">
        <v>0.16510931688287242</v>
      </c>
      <c r="L114" s="89">
        <v>222.65701991290933</v>
      </c>
      <c r="O114" s="7">
        <v>2007</v>
      </c>
      <c r="P114" s="7" t="s">
        <v>20</v>
      </c>
      <c r="Q114">
        <v>513</v>
      </c>
      <c r="R114">
        <v>513</v>
      </c>
      <c r="S114">
        <v>347</v>
      </c>
      <c r="T114" s="9">
        <v>0.64172301261104292</v>
      </c>
      <c r="U114" s="9">
        <v>9.3702448661803217E-5</v>
      </c>
      <c r="V114" s="9">
        <v>0.9999062975513382</v>
      </c>
    </row>
    <row r="115" spans="2:22" x14ac:dyDescent="0.25">
      <c r="B115" s="7">
        <v>2008</v>
      </c>
      <c r="C115" s="7" t="s">
        <v>20</v>
      </c>
      <c r="D115" s="53">
        <v>267</v>
      </c>
      <c r="E115" s="53">
        <v>267</v>
      </c>
      <c r="F115" s="53">
        <v>273</v>
      </c>
      <c r="G115" s="9">
        <v>0.61823094944004853</v>
      </c>
      <c r="H115" s="9">
        <v>3.1551855491189773E-3</v>
      </c>
      <c r="I115" s="9">
        <v>0.99684481445088102</v>
      </c>
      <c r="J115" s="89">
        <v>168.77704919713324</v>
      </c>
      <c r="K115" s="89">
        <v>0.53252290664973745</v>
      </c>
      <c r="L115" s="89">
        <v>168.24452629048349</v>
      </c>
      <c r="O115" s="7">
        <v>2008</v>
      </c>
      <c r="P115" s="7" t="s">
        <v>20</v>
      </c>
      <c r="Q115" s="10">
        <v>267</v>
      </c>
      <c r="R115" s="10">
        <v>267</v>
      </c>
      <c r="S115" s="10">
        <v>273</v>
      </c>
      <c r="T115" s="9">
        <v>0.61822928791248655</v>
      </c>
      <c r="U115" s="9">
        <v>3.1525064700675953E-3</v>
      </c>
      <c r="V115" s="9">
        <v>0.9968474935299324</v>
      </c>
    </row>
    <row r="116" spans="2:22" x14ac:dyDescent="0.25">
      <c r="B116" s="7">
        <v>2009</v>
      </c>
      <c r="C116" s="7" t="s">
        <v>20</v>
      </c>
      <c r="D116" s="53">
        <v>267</v>
      </c>
      <c r="E116" s="53">
        <v>267</v>
      </c>
      <c r="F116" s="53">
        <v>235</v>
      </c>
      <c r="G116" s="9">
        <v>0.53174252933421606</v>
      </c>
      <c r="H116" s="9">
        <v>1.088985738795234E-5</v>
      </c>
      <c r="I116" s="9">
        <v>0.99998911014261205</v>
      </c>
      <c r="J116" s="89">
        <v>124.95949439354078</v>
      </c>
      <c r="K116" s="89">
        <v>1.360791073216289E-3</v>
      </c>
      <c r="L116" s="89">
        <v>124.95813360246757</v>
      </c>
      <c r="O116" s="7">
        <v>2009</v>
      </c>
      <c r="P116" s="7" t="s">
        <v>20</v>
      </c>
      <c r="Q116" s="10">
        <v>267</v>
      </c>
      <c r="R116" s="10">
        <v>267</v>
      </c>
      <c r="S116" s="10">
        <v>235</v>
      </c>
      <c r="T116" s="9">
        <v>0.53173673873390448</v>
      </c>
      <c r="U116" s="9">
        <v>0</v>
      </c>
      <c r="V116" s="9">
        <v>1</v>
      </c>
    </row>
    <row r="117" spans="2:22" x14ac:dyDescent="0.25">
      <c r="B117" s="7">
        <v>2010</v>
      </c>
      <c r="C117" s="7" t="s">
        <v>20</v>
      </c>
      <c r="D117" s="53">
        <v>425</v>
      </c>
      <c r="E117" s="53">
        <v>425</v>
      </c>
      <c r="F117" s="53">
        <v>140</v>
      </c>
      <c r="G117" s="9">
        <v>0.16947001991060248</v>
      </c>
      <c r="H117" s="9">
        <v>1.3379659228551777E-4</v>
      </c>
      <c r="I117" s="9">
        <v>0.99986620340771448</v>
      </c>
      <c r="J117" s="89">
        <v>23.725802787484348</v>
      </c>
      <c r="K117" s="89">
        <v>3.1744315622036444E-3</v>
      </c>
      <c r="L117" s="89">
        <v>23.722628355922144</v>
      </c>
      <c r="O117" s="7">
        <v>2010</v>
      </c>
      <c r="P117" s="7" t="s">
        <v>20</v>
      </c>
      <c r="Q117" s="10">
        <v>425</v>
      </c>
      <c r="R117" s="10">
        <v>425</v>
      </c>
      <c r="S117" s="10">
        <v>140</v>
      </c>
      <c r="T117" s="9">
        <v>0.16948725185002789</v>
      </c>
      <c r="U117" s="9">
        <v>0</v>
      </c>
      <c r="V117" s="9">
        <v>1</v>
      </c>
    </row>
    <row r="118" spans="2:22" x14ac:dyDescent="0.25">
      <c r="B118" s="7">
        <v>2011</v>
      </c>
      <c r="C118" s="7" t="s">
        <v>20</v>
      </c>
      <c r="D118" s="53">
        <v>425</v>
      </c>
      <c r="E118" s="53">
        <v>425</v>
      </c>
      <c r="F118" s="53">
        <v>159</v>
      </c>
      <c r="G118" s="9">
        <v>0.36505346427587942</v>
      </c>
      <c r="H118" s="9">
        <v>4.6888059269556415E-5</v>
      </c>
      <c r="I118" s="9">
        <v>0.99995311194073044</v>
      </c>
      <c r="J118" s="89">
        <v>58.043500819864832</v>
      </c>
      <c r="K118" s="89">
        <v>2.7215471066543684E-3</v>
      </c>
      <c r="L118" s="89">
        <v>58.040779272758179</v>
      </c>
      <c r="O118" s="7">
        <v>2011</v>
      </c>
      <c r="P118" s="7" t="s">
        <v>20</v>
      </c>
      <c r="Q118" s="10">
        <v>425</v>
      </c>
      <c r="R118" s="10">
        <v>425</v>
      </c>
      <c r="S118" s="10">
        <v>159</v>
      </c>
      <c r="T118" s="9">
        <v>0.36504104744967208</v>
      </c>
      <c r="U118" s="9">
        <v>0</v>
      </c>
      <c r="V118" s="9">
        <v>1</v>
      </c>
    </row>
    <row r="119" spans="2:22" x14ac:dyDescent="0.25">
      <c r="B119" s="7">
        <v>2012</v>
      </c>
      <c r="C119" s="7" t="s">
        <v>20</v>
      </c>
      <c r="D119" s="53">
        <v>150</v>
      </c>
      <c r="E119" s="53">
        <v>150</v>
      </c>
      <c r="F119" s="53">
        <v>186</v>
      </c>
      <c r="G119" s="9">
        <v>0.20971638032176612</v>
      </c>
      <c r="H119" s="9">
        <v>4.6510645256070404E-5</v>
      </c>
      <c r="I119" s="9">
        <v>0.99995348935474393</v>
      </c>
      <c r="J119" s="89">
        <v>39.007246739848497</v>
      </c>
      <c r="K119" s="89">
        <v>1.8142522155331024E-3</v>
      </c>
      <c r="L119" s="89">
        <v>39.005432487632966</v>
      </c>
      <c r="O119" s="7">
        <v>2012</v>
      </c>
      <c r="P119" s="7" t="s">
        <v>20</v>
      </c>
      <c r="Q119" s="10">
        <v>150</v>
      </c>
      <c r="R119" s="10">
        <v>150</v>
      </c>
      <c r="S119" s="10">
        <v>186</v>
      </c>
      <c r="T119" s="9">
        <v>0.20972233267878801</v>
      </c>
      <c r="U119" s="9">
        <v>0</v>
      </c>
      <c r="V119" s="9">
        <v>1</v>
      </c>
    </row>
    <row r="120" spans="2:22" x14ac:dyDescent="0.25">
      <c r="B120" s="7">
        <v>2013</v>
      </c>
      <c r="C120" s="7" t="s">
        <v>20</v>
      </c>
      <c r="D120" s="53">
        <v>150</v>
      </c>
      <c r="E120" s="53">
        <v>150</v>
      </c>
      <c r="F120" s="53">
        <v>302</v>
      </c>
      <c r="G120" s="9">
        <v>2.6367164729043366E-2</v>
      </c>
      <c r="H120" s="9">
        <v>3.1337487998995828E-3</v>
      </c>
      <c r="I120" s="9">
        <v>0.99686625120010042</v>
      </c>
      <c r="J120" s="89">
        <v>7.9628837481710963</v>
      </c>
      <c r="K120" s="89">
        <v>2.4953677389571063E-2</v>
      </c>
      <c r="L120" s="89">
        <v>7.9379300707815252</v>
      </c>
      <c r="O120" s="7">
        <v>2013</v>
      </c>
      <c r="P120" s="7" t="s">
        <v>20</v>
      </c>
      <c r="Q120" s="10">
        <v>150</v>
      </c>
      <c r="R120" s="10">
        <v>150</v>
      </c>
      <c r="S120" s="10">
        <v>302</v>
      </c>
      <c r="T120" s="9">
        <v>2.6278384089138126E-2</v>
      </c>
      <c r="U120" s="9">
        <v>0</v>
      </c>
      <c r="V120" s="9">
        <v>1</v>
      </c>
    </row>
    <row r="121" spans="2:22" x14ac:dyDescent="0.25">
      <c r="B121" s="7">
        <v>2014</v>
      </c>
      <c r="C121" s="7" t="s">
        <v>20</v>
      </c>
      <c r="D121" s="53">
        <v>235</v>
      </c>
      <c r="E121" s="53">
        <v>235</v>
      </c>
      <c r="F121" s="53">
        <v>244</v>
      </c>
      <c r="G121" s="9">
        <v>0.68172729604700977</v>
      </c>
      <c r="H121" s="9">
        <v>0.46645584386211575</v>
      </c>
      <c r="I121" s="9">
        <v>0.5335441561378842</v>
      </c>
      <c r="J121" s="89">
        <v>166.34146023547038</v>
      </c>
      <c r="K121" s="89">
        <v>77.590946203392903</v>
      </c>
      <c r="L121" s="89">
        <v>88.750514032077461</v>
      </c>
      <c r="O121" s="7">
        <v>2014</v>
      </c>
      <c r="P121" s="7" t="s">
        <v>20</v>
      </c>
      <c r="Q121" s="53">
        <v>235</v>
      </c>
      <c r="R121" s="53">
        <v>235</v>
      </c>
      <c r="S121" s="53">
        <v>244</v>
      </c>
      <c r="T121" s="9">
        <v>0.68171614202181952</v>
      </c>
      <c r="U121" s="9">
        <v>0.46644711418037454</v>
      </c>
      <c r="V121" s="9">
        <v>0.53355288581962546</v>
      </c>
    </row>
    <row r="122" spans="2:22" x14ac:dyDescent="0.25">
      <c r="B122" s="3" t="s">
        <v>11</v>
      </c>
      <c r="C122" s="3" t="s">
        <v>20</v>
      </c>
      <c r="D122" s="23"/>
      <c r="E122" s="23"/>
      <c r="F122" s="23"/>
      <c r="G122" s="9">
        <v>0.4174351399172927</v>
      </c>
      <c r="H122" s="9">
        <v>1.3065807933656699E-3</v>
      </c>
      <c r="I122" s="12">
        <v>0.99869341920663435</v>
      </c>
      <c r="J122" s="89"/>
      <c r="K122" s="89"/>
      <c r="L122" s="89"/>
      <c r="O122" s="4" t="s">
        <v>11</v>
      </c>
      <c r="P122" s="4" t="s">
        <v>20</v>
      </c>
      <c r="Q122" s="11"/>
      <c r="R122" s="11"/>
      <c r="S122" s="11"/>
      <c r="T122" s="9">
        <v>0.41742554723097602</v>
      </c>
      <c r="U122" s="9">
        <v>1.2836302270657794E-3</v>
      </c>
      <c r="V122" s="12">
        <v>0.99871636977293421</v>
      </c>
    </row>
    <row r="123" spans="2:22" x14ac:dyDescent="0.25">
      <c r="B123" s="3" t="s">
        <v>12</v>
      </c>
      <c r="C123" s="3" t="s">
        <v>20</v>
      </c>
      <c r="D123" s="23"/>
      <c r="E123" s="23"/>
      <c r="F123" s="23"/>
      <c r="G123" s="9">
        <v>0.47562330087139104</v>
      </c>
      <c r="H123" s="9">
        <v>1.1088421576768417E-3</v>
      </c>
      <c r="I123" s="12">
        <v>0.99889115784232319</v>
      </c>
      <c r="J123" s="89"/>
      <c r="K123" s="89"/>
      <c r="L123" s="89"/>
      <c r="O123" s="4" t="s">
        <v>12</v>
      </c>
      <c r="P123" s="4" t="s">
        <v>20</v>
      </c>
      <c r="Q123" s="11"/>
      <c r="R123" s="11"/>
      <c r="S123" s="11"/>
      <c r="T123" s="9">
        <v>0.47550854759432182</v>
      </c>
      <c r="U123" s="9">
        <v>8.6778227688644324E-4</v>
      </c>
      <c r="V123" s="12">
        <v>0.99913221772311356</v>
      </c>
    </row>
    <row r="124" spans="2:22" x14ac:dyDescent="0.25">
      <c r="B124" s="5" t="s">
        <v>13</v>
      </c>
      <c r="C124" s="5" t="s">
        <v>20</v>
      </c>
      <c r="D124" s="24"/>
      <c r="E124" s="24"/>
      <c r="F124" s="24"/>
      <c r="G124" s="14">
        <v>0.45419837882770031</v>
      </c>
      <c r="H124" s="14">
        <v>1.2203648648270893E-3</v>
      </c>
      <c r="I124" s="15">
        <v>0.99877963513517287</v>
      </c>
      <c r="J124" s="90"/>
      <c r="K124" s="90"/>
      <c r="L124" s="90"/>
      <c r="O124" s="54" t="s">
        <v>13</v>
      </c>
      <c r="P124" s="54" t="s">
        <v>20</v>
      </c>
      <c r="Q124" s="13"/>
      <c r="R124" s="13"/>
      <c r="S124" s="13"/>
      <c r="T124" s="14">
        <v>0.45398292024110865</v>
      </c>
      <c r="U124" s="14">
        <v>7.463478062371304E-4</v>
      </c>
      <c r="V124" s="15">
        <v>0.99925365219376283</v>
      </c>
    </row>
    <row r="125" spans="2:22" x14ac:dyDescent="0.25">
      <c r="B125" s="7">
        <v>2003</v>
      </c>
      <c r="C125" s="7" t="s">
        <v>21</v>
      </c>
      <c r="D125" s="22">
        <v>840</v>
      </c>
      <c r="E125" s="22">
        <v>840</v>
      </c>
      <c r="F125" s="22">
        <v>739</v>
      </c>
      <c r="G125" s="9">
        <v>0.74246352478401378</v>
      </c>
      <c r="H125" s="9">
        <v>0.16835188729839456</v>
      </c>
      <c r="I125" s="9">
        <v>0.83164811270160544</v>
      </c>
      <c r="J125" s="89">
        <v>548.68054481538616</v>
      </c>
      <c r="K125" s="89">
        <v>92.37140524358162</v>
      </c>
      <c r="L125" s="89">
        <v>456.30913957180456</v>
      </c>
      <c r="O125" s="7">
        <v>2003</v>
      </c>
      <c r="P125" s="7" t="s">
        <v>21</v>
      </c>
      <c r="Q125" s="8">
        <v>840</v>
      </c>
      <c r="R125" s="8">
        <v>840</v>
      </c>
      <c r="S125" s="8">
        <v>739</v>
      </c>
      <c r="T125" s="9">
        <v>0.72563562759721145</v>
      </c>
      <c r="U125" s="9">
        <v>0.1490655011234463</v>
      </c>
      <c r="V125" s="9">
        <v>0.8509344988765537</v>
      </c>
    </row>
    <row r="126" spans="2:22" x14ac:dyDescent="0.25">
      <c r="B126" s="7">
        <v>2004</v>
      </c>
      <c r="C126" s="7" t="s">
        <v>21</v>
      </c>
      <c r="D126" s="22">
        <v>1010</v>
      </c>
      <c r="E126" s="22">
        <v>1010</v>
      </c>
      <c r="F126" s="22">
        <v>410</v>
      </c>
      <c r="G126" s="9">
        <v>0.60430546480419001</v>
      </c>
      <c r="H126" s="9">
        <v>0.20880839498069226</v>
      </c>
      <c r="I126" s="9">
        <v>0.79119160501930774</v>
      </c>
      <c r="J126" s="89">
        <v>247.76524056971789</v>
      </c>
      <c r="K126" s="89">
        <v>51.735462215367889</v>
      </c>
      <c r="L126" s="89">
        <v>196.02977835434999</v>
      </c>
      <c r="O126" s="7">
        <v>2004</v>
      </c>
      <c r="P126" s="7" t="s">
        <v>21</v>
      </c>
      <c r="Q126" s="8">
        <v>1010</v>
      </c>
      <c r="R126" s="8">
        <v>1010</v>
      </c>
      <c r="S126" s="8">
        <v>410</v>
      </c>
      <c r="T126" s="9">
        <v>0.59555878657264305</v>
      </c>
      <c r="U126" s="9">
        <v>0.19718855401011337</v>
      </c>
      <c r="V126" s="9">
        <v>0.80281144598988663</v>
      </c>
    </row>
    <row r="127" spans="2:22" x14ac:dyDescent="0.25">
      <c r="B127" s="7">
        <v>2005</v>
      </c>
      <c r="C127" s="7" t="s">
        <v>21</v>
      </c>
      <c r="D127" s="22">
        <v>1010</v>
      </c>
      <c r="E127" s="22">
        <v>1010</v>
      </c>
      <c r="F127" s="22">
        <v>391</v>
      </c>
      <c r="G127" s="9">
        <v>0.59511142619025137</v>
      </c>
      <c r="H127" s="9">
        <v>0.18697030044403173</v>
      </c>
      <c r="I127" s="9">
        <v>0.81302969955596827</v>
      </c>
      <c r="J127" s="89">
        <v>232.68856764038827</v>
      </c>
      <c r="K127" s="89">
        <v>43.505851401614798</v>
      </c>
      <c r="L127" s="89">
        <v>189.18271623877348</v>
      </c>
      <c r="O127" s="7">
        <v>2005</v>
      </c>
      <c r="P127" s="7" t="s">
        <v>21</v>
      </c>
      <c r="Q127" s="8">
        <v>1010</v>
      </c>
      <c r="R127" s="8">
        <v>1010</v>
      </c>
      <c r="S127" s="8">
        <v>391</v>
      </c>
      <c r="T127" s="9">
        <v>0.59346989220168112</v>
      </c>
      <c r="U127" s="9">
        <v>0.18472146540947432</v>
      </c>
      <c r="V127" s="9">
        <v>0.81527853459052568</v>
      </c>
    </row>
    <row r="128" spans="2:22" x14ac:dyDescent="0.25">
      <c r="B128" s="7">
        <v>2006</v>
      </c>
      <c r="C128" s="7" t="s">
        <v>21</v>
      </c>
      <c r="D128" s="22">
        <v>989</v>
      </c>
      <c r="E128" s="22">
        <v>989</v>
      </c>
      <c r="F128" s="22">
        <v>403</v>
      </c>
      <c r="G128" s="9">
        <v>0.54664902541921701</v>
      </c>
      <c r="H128" s="9">
        <v>0.20178416400240529</v>
      </c>
      <c r="I128" s="9">
        <v>0.79821583599759471</v>
      </c>
      <c r="J128" s="89">
        <v>220.29955724394446</v>
      </c>
      <c r="K128" s="89">
        <v>44.452961988569363</v>
      </c>
      <c r="L128" s="89">
        <v>175.84659525537509</v>
      </c>
      <c r="O128" s="7">
        <v>2006</v>
      </c>
      <c r="P128" s="7" t="s">
        <v>21</v>
      </c>
      <c r="Q128" s="8">
        <v>989</v>
      </c>
      <c r="R128" s="8">
        <v>989</v>
      </c>
      <c r="S128" s="8">
        <v>403</v>
      </c>
      <c r="T128" s="9">
        <v>0.54346033963724383</v>
      </c>
      <c r="U128" s="9">
        <v>0.19710073210949053</v>
      </c>
      <c r="V128" s="9">
        <v>0.80289926789050947</v>
      </c>
    </row>
    <row r="129" spans="2:22" x14ac:dyDescent="0.25">
      <c r="B129" s="7">
        <v>2007</v>
      </c>
      <c r="C129" s="7" t="s">
        <v>21</v>
      </c>
      <c r="D129" s="53">
        <v>989</v>
      </c>
      <c r="E129" s="53">
        <v>989</v>
      </c>
      <c r="F129" s="53">
        <v>266</v>
      </c>
      <c r="G129" s="9">
        <v>0.45984635522854128</v>
      </c>
      <c r="H129" s="9">
        <v>0.40373462956885575</v>
      </c>
      <c r="I129" s="9">
        <v>0.59626537043114425</v>
      </c>
      <c r="J129" s="89">
        <v>122.31913049079198</v>
      </c>
      <c r="K129" s="89">
        <v>49.384468837884427</v>
      </c>
      <c r="L129" s="89">
        <v>72.93466165290755</v>
      </c>
      <c r="O129" s="7">
        <v>2007</v>
      </c>
      <c r="P129" s="7" t="s">
        <v>21</v>
      </c>
      <c r="Q129" s="10">
        <v>989</v>
      </c>
      <c r="R129" s="10">
        <v>989</v>
      </c>
      <c r="S129" s="10">
        <v>266</v>
      </c>
      <c r="T129" s="9">
        <v>0.4550852917242757</v>
      </c>
      <c r="U129" s="9">
        <v>0.39749655212350277</v>
      </c>
      <c r="V129" s="9">
        <v>0.60250344787649723</v>
      </c>
    </row>
    <row r="130" spans="2:22" x14ac:dyDescent="0.25">
      <c r="B130" s="7">
        <v>2008</v>
      </c>
      <c r="C130" s="7" t="s">
        <v>21</v>
      </c>
      <c r="D130" s="53">
        <v>860</v>
      </c>
      <c r="E130" s="53">
        <v>860</v>
      </c>
      <c r="F130" s="53">
        <v>306</v>
      </c>
      <c r="G130" s="9">
        <v>0.46431987608796588</v>
      </c>
      <c r="H130" s="9">
        <v>0.41299513072815586</v>
      </c>
      <c r="I130" s="9">
        <v>0.58700486927184414</v>
      </c>
      <c r="J130" s="89">
        <v>142.08188208291756</v>
      </c>
      <c r="K130" s="89">
        <v>58.679125464936966</v>
      </c>
      <c r="L130" s="89">
        <v>83.4027566179806</v>
      </c>
      <c r="O130" s="7">
        <v>2008</v>
      </c>
      <c r="P130" s="7" t="s">
        <v>21</v>
      </c>
      <c r="Q130" s="10">
        <v>860</v>
      </c>
      <c r="R130" s="10">
        <v>860</v>
      </c>
      <c r="S130" s="10">
        <v>306</v>
      </c>
      <c r="T130" s="9">
        <v>0.44433047780665391</v>
      </c>
      <c r="U130" s="9">
        <v>0.3865871422803091</v>
      </c>
      <c r="V130" s="9">
        <v>0.6134128577196909</v>
      </c>
    </row>
    <row r="131" spans="2:22" x14ac:dyDescent="0.25">
      <c r="B131" s="7">
        <v>2009</v>
      </c>
      <c r="C131" s="7" t="s">
        <v>21</v>
      </c>
      <c r="D131" s="53">
        <v>860</v>
      </c>
      <c r="E131" s="53">
        <v>860</v>
      </c>
      <c r="F131" s="53">
        <v>277</v>
      </c>
      <c r="G131" s="9">
        <v>0.41417452654787124</v>
      </c>
      <c r="H131" s="9">
        <v>0.46399792937512929</v>
      </c>
      <c r="I131" s="9">
        <v>0.53600207062487071</v>
      </c>
      <c r="J131" s="89">
        <v>114.72634385376033</v>
      </c>
      <c r="K131" s="89">
        <v>53.23278599292388</v>
      </c>
      <c r="L131" s="89">
        <v>61.493557860836447</v>
      </c>
      <c r="O131" s="7">
        <v>2009</v>
      </c>
      <c r="P131" s="7" t="s">
        <v>21</v>
      </c>
      <c r="Q131" s="10">
        <v>860</v>
      </c>
      <c r="R131" s="10">
        <v>860</v>
      </c>
      <c r="S131" s="10">
        <v>277</v>
      </c>
      <c r="T131" s="9">
        <v>0.39911739788581213</v>
      </c>
      <c r="U131" s="9">
        <v>0.4437766807317971</v>
      </c>
      <c r="V131" s="9">
        <v>0.5562233192682029</v>
      </c>
    </row>
    <row r="132" spans="2:22" x14ac:dyDescent="0.25">
      <c r="B132" s="7">
        <v>2010</v>
      </c>
      <c r="C132" s="7" t="s">
        <v>21</v>
      </c>
      <c r="D132" s="53">
        <v>637</v>
      </c>
      <c r="E132" s="53">
        <v>637</v>
      </c>
      <c r="F132" s="53">
        <v>279</v>
      </c>
      <c r="G132" s="9">
        <v>0.46750031673753512</v>
      </c>
      <c r="H132" s="9">
        <v>0.47147698098379909</v>
      </c>
      <c r="I132" s="9">
        <v>0.52852301901620091</v>
      </c>
      <c r="J132" s="89">
        <v>130.4325883697723</v>
      </c>
      <c r="K132" s="89">
        <v>61.49596298648283</v>
      </c>
      <c r="L132" s="89">
        <v>68.936625383289467</v>
      </c>
      <c r="O132" s="7">
        <v>2010</v>
      </c>
      <c r="P132" s="7" t="s">
        <v>21</v>
      </c>
      <c r="Q132" s="10">
        <v>637</v>
      </c>
      <c r="R132" s="10">
        <v>637</v>
      </c>
      <c r="S132" s="10">
        <v>279</v>
      </c>
      <c r="T132" s="9">
        <v>0.46196773367644128</v>
      </c>
      <c r="U132" s="9">
        <v>0.46514732354401078</v>
      </c>
      <c r="V132" s="9">
        <v>0.53485267645598922</v>
      </c>
    </row>
    <row r="133" spans="2:22" x14ac:dyDescent="0.25">
      <c r="B133" s="7">
        <v>2011</v>
      </c>
      <c r="C133" s="7" t="s">
        <v>21</v>
      </c>
      <c r="D133" s="53">
        <v>637</v>
      </c>
      <c r="E133" s="53">
        <v>637</v>
      </c>
      <c r="F133" s="53">
        <v>302</v>
      </c>
      <c r="G133" s="9">
        <v>0.46393158381061156</v>
      </c>
      <c r="H133" s="9">
        <v>0.45582656424637058</v>
      </c>
      <c r="I133" s="9">
        <v>0.54417343575362942</v>
      </c>
      <c r="J133" s="89">
        <v>140.10733831080469</v>
      </c>
      <c r="K133" s="89">
        <v>63.864646647917994</v>
      </c>
      <c r="L133" s="89">
        <v>76.242691662886699</v>
      </c>
      <c r="O133" s="7">
        <v>2011</v>
      </c>
      <c r="P133" s="7" t="s">
        <v>21</v>
      </c>
      <c r="Q133" s="10">
        <v>637</v>
      </c>
      <c r="R133" s="10">
        <v>637</v>
      </c>
      <c r="S133" s="10">
        <v>302</v>
      </c>
      <c r="T133" s="9">
        <v>0.45897656201091874</v>
      </c>
      <c r="U133" s="9">
        <v>0.44995177354865123</v>
      </c>
      <c r="V133" s="9">
        <v>0.55004822645134877</v>
      </c>
    </row>
    <row r="134" spans="2:22" x14ac:dyDescent="0.25">
      <c r="B134" s="7">
        <v>2012</v>
      </c>
      <c r="C134" s="7" t="s">
        <v>21</v>
      </c>
      <c r="D134" s="53">
        <v>766</v>
      </c>
      <c r="E134" s="53">
        <v>766</v>
      </c>
      <c r="F134" s="53">
        <v>344</v>
      </c>
      <c r="G134" s="9">
        <v>0.2615118031747572</v>
      </c>
      <c r="H134" s="9">
        <v>0.48570043670309637</v>
      </c>
      <c r="I134" s="9">
        <v>0.51429956329690363</v>
      </c>
      <c r="J134" s="89">
        <v>89.960060292116481</v>
      </c>
      <c r="K134" s="89">
        <v>43.693640569717857</v>
      </c>
      <c r="L134" s="89">
        <v>46.266419722398624</v>
      </c>
      <c r="O134" s="7">
        <v>2012</v>
      </c>
      <c r="P134" s="7" t="s">
        <v>21</v>
      </c>
      <c r="Q134" s="10">
        <v>766</v>
      </c>
      <c r="R134" s="10">
        <v>766</v>
      </c>
      <c r="S134" s="10">
        <v>344</v>
      </c>
      <c r="T134" s="9">
        <v>0.25961829931707275</v>
      </c>
      <c r="U134" s="9">
        <v>0.48194943683263358</v>
      </c>
      <c r="V134" s="9">
        <v>0.51805056316736642</v>
      </c>
    </row>
    <row r="135" spans="2:22" x14ac:dyDescent="0.25">
      <c r="B135" s="7">
        <v>2013</v>
      </c>
      <c r="C135" s="7" t="s">
        <v>21</v>
      </c>
      <c r="D135" s="53">
        <v>766</v>
      </c>
      <c r="E135" s="53">
        <v>766</v>
      </c>
      <c r="F135" s="53">
        <v>540</v>
      </c>
      <c r="G135" s="9">
        <v>0.34229754577129973</v>
      </c>
      <c r="H135" s="9">
        <v>0.44733524213927456</v>
      </c>
      <c r="I135" s="9">
        <v>0.55266475786072544</v>
      </c>
      <c r="J135" s="89">
        <v>184.84067471650187</v>
      </c>
      <c r="K135" s="89">
        <v>82.68574798149325</v>
      </c>
      <c r="L135" s="89">
        <v>102.15492673500862</v>
      </c>
      <c r="O135" s="7">
        <v>2013</v>
      </c>
      <c r="P135" s="7" t="s">
        <v>21</v>
      </c>
      <c r="Q135" s="10">
        <v>766</v>
      </c>
      <c r="R135" s="10">
        <v>766</v>
      </c>
      <c r="S135" s="10">
        <v>540</v>
      </c>
      <c r="T135" s="9">
        <v>0.33551963023442566</v>
      </c>
      <c r="U135" s="9">
        <v>0.43617072384754385</v>
      </c>
      <c r="V135" s="9">
        <v>0.56382927615245615</v>
      </c>
    </row>
    <row r="136" spans="2:22" x14ac:dyDescent="0.25">
      <c r="B136" s="7">
        <v>2014</v>
      </c>
      <c r="C136" s="7" t="s">
        <v>21</v>
      </c>
      <c r="D136" s="53">
        <v>875</v>
      </c>
      <c r="E136" s="53">
        <v>875</v>
      </c>
      <c r="F136" s="53">
        <v>667</v>
      </c>
      <c r="G136" s="9">
        <v>0.33252755888467639</v>
      </c>
      <c r="H136" s="9">
        <v>0.70662443783833528</v>
      </c>
      <c r="I136" s="9">
        <v>0.29337556216166472</v>
      </c>
      <c r="J136" s="89">
        <v>221.79588177607914</v>
      </c>
      <c r="K136" s="89">
        <v>156.7263902748798</v>
      </c>
      <c r="L136" s="89">
        <v>65.069491501199352</v>
      </c>
      <c r="O136" s="7">
        <v>2014</v>
      </c>
      <c r="P136" s="7" t="s">
        <v>21</v>
      </c>
      <c r="Q136" s="53">
        <v>875</v>
      </c>
      <c r="R136" s="53">
        <v>875</v>
      </c>
      <c r="S136" s="53">
        <v>667</v>
      </c>
      <c r="T136" s="9">
        <v>0.32852747238161567</v>
      </c>
      <c r="U136" s="9">
        <v>0.70305235414614542</v>
      </c>
      <c r="V136" s="9">
        <v>0.29694764585385458</v>
      </c>
    </row>
    <row r="137" spans="2:22" x14ac:dyDescent="0.25">
      <c r="B137" s="3" t="s">
        <v>11</v>
      </c>
      <c r="C137" s="3" t="s">
        <v>21</v>
      </c>
      <c r="D137" s="23"/>
      <c r="E137" s="23"/>
      <c r="F137" s="23"/>
      <c r="G137" s="9">
        <v>0.18296930228123992</v>
      </c>
      <c r="H137" s="9">
        <v>0.31808772021863774</v>
      </c>
      <c r="I137" s="12">
        <v>0.68191227978136226</v>
      </c>
      <c r="J137" s="89"/>
      <c r="K137" s="89"/>
      <c r="L137" s="89"/>
      <c r="O137" s="4" t="s">
        <v>11</v>
      </c>
      <c r="P137" s="4" t="s">
        <v>21</v>
      </c>
      <c r="Q137" s="11"/>
      <c r="R137" s="11"/>
      <c r="S137" s="11"/>
      <c r="T137" s="9">
        <v>0.17965004288847281</v>
      </c>
      <c r="U137" s="9">
        <v>0.3054885373667155</v>
      </c>
      <c r="V137" s="12">
        <v>0.69451146263328445</v>
      </c>
    </row>
    <row r="138" spans="2:22" x14ac:dyDescent="0.25">
      <c r="B138" s="3" t="s">
        <v>12</v>
      </c>
      <c r="C138" s="3" t="s">
        <v>21</v>
      </c>
      <c r="D138" s="23"/>
      <c r="E138" s="23"/>
      <c r="F138" s="23"/>
      <c r="G138" s="9">
        <v>0.19757881818090156</v>
      </c>
      <c r="H138" s="9">
        <v>0.25511343248811408</v>
      </c>
      <c r="I138" s="12">
        <v>0.74488656751188587</v>
      </c>
      <c r="J138" s="89"/>
      <c r="K138" s="89"/>
      <c r="L138" s="89"/>
      <c r="O138" s="4" t="s">
        <v>12</v>
      </c>
      <c r="P138" s="4" t="s">
        <v>21</v>
      </c>
      <c r="Q138" s="11"/>
      <c r="R138" s="11"/>
      <c r="S138" s="11"/>
      <c r="T138" s="9">
        <v>0.19470228688183755</v>
      </c>
      <c r="U138" s="9">
        <v>0.24410847943894579</v>
      </c>
      <c r="V138" s="12">
        <v>0.75589152056105424</v>
      </c>
    </row>
    <row r="139" spans="2:22" x14ac:dyDescent="0.25">
      <c r="B139" s="5" t="s">
        <v>13</v>
      </c>
      <c r="C139" s="5" t="s">
        <v>21</v>
      </c>
      <c r="D139" s="24"/>
      <c r="E139" s="24"/>
      <c r="F139" s="24"/>
      <c r="G139" s="14">
        <v>0.43043818502081149</v>
      </c>
      <c r="H139" s="14">
        <v>0.20093530001357962</v>
      </c>
      <c r="I139" s="15">
        <v>0.79906469998642038</v>
      </c>
      <c r="J139" s="90"/>
      <c r="K139" s="90"/>
      <c r="L139" s="90"/>
      <c r="O139" s="54" t="s">
        <v>13</v>
      </c>
      <c r="P139" s="54" t="s">
        <v>21</v>
      </c>
      <c r="Q139" s="13"/>
      <c r="R139" s="13"/>
      <c r="S139" s="13"/>
      <c r="T139" s="14">
        <v>0.42423646299224355</v>
      </c>
      <c r="U139" s="14">
        <v>0.18925413258821527</v>
      </c>
      <c r="V139" s="15">
        <v>0.81074586741178467</v>
      </c>
    </row>
  </sheetData>
  <mergeCells count="20">
    <mergeCell ref="C108:C109"/>
    <mergeCell ref="G108:I108"/>
    <mergeCell ref="C3:C4"/>
    <mergeCell ref="G3:I3"/>
    <mergeCell ref="C38:C39"/>
    <mergeCell ref="G38:I38"/>
    <mergeCell ref="C73:C74"/>
    <mergeCell ref="G73:I73"/>
    <mergeCell ref="T3:V3"/>
    <mergeCell ref="P108:P109"/>
    <mergeCell ref="T108:V108"/>
    <mergeCell ref="P73:P74"/>
    <mergeCell ref="T73:V73"/>
    <mergeCell ref="P38:P39"/>
    <mergeCell ref="T38:V38"/>
    <mergeCell ref="J3:L3"/>
    <mergeCell ref="J38:L38"/>
    <mergeCell ref="J73:L73"/>
    <mergeCell ref="J108:L108"/>
    <mergeCell ref="P3:P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34"/>
  <sheetViews>
    <sheetView showGridLines="0" workbookViewId="0">
      <selection activeCell="P3" sqref="P3:P4"/>
    </sheetView>
  </sheetViews>
  <sheetFormatPr defaultRowHeight="15" x14ac:dyDescent="0.25"/>
  <cols>
    <col min="2" max="2" width="9.5703125" customWidth="1"/>
    <col min="3" max="3" width="10.140625" customWidth="1"/>
    <col min="4" max="6" width="9.5703125" bestFit="1" customWidth="1"/>
    <col min="8" max="8" width="11.7109375" customWidth="1"/>
    <col min="9" max="9" width="11.42578125" customWidth="1"/>
    <col min="13" max="13" width="10.28515625" customWidth="1"/>
    <col min="16" max="16" width="12.140625" customWidth="1"/>
    <col min="17" max="17" width="8.85546875" customWidth="1"/>
    <col min="18" max="18" width="10.42578125" customWidth="1"/>
    <col min="19" max="19" width="8.85546875" customWidth="1"/>
  </cols>
  <sheetData>
    <row r="2" spans="2:22" x14ac:dyDescent="0.25">
      <c r="B2" s="2" t="s">
        <v>105</v>
      </c>
      <c r="C2" s="2"/>
      <c r="D2" s="2"/>
      <c r="E2" s="2"/>
      <c r="F2" s="2"/>
      <c r="G2" s="2"/>
      <c r="H2" s="2"/>
      <c r="I2" s="2"/>
      <c r="J2" s="2"/>
      <c r="K2" s="2"/>
      <c r="L2" s="2"/>
      <c r="O2" s="2" t="s">
        <v>104</v>
      </c>
      <c r="P2" s="2"/>
      <c r="Q2" s="2"/>
      <c r="R2" s="2"/>
      <c r="S2" s="2"/>
      <c r="T2" s="2"/>
      <c r="U2" s="2"/>
      <c r="V2" s="2"/>
    </row>
    <row r="3" spans="2:22" ht="15" customHeight="1" x14ac:dyDescent="0.25">
      <c r="B3" s="83"/>
      <c r="C3" s="143" t="s">
        <v>18</v>
      </c>
      <c r="D3" s="1"/>
      <c r="E3" s="1"/>
      <c r="F3" s="83" t="s">
        <v>1</v>
      </c>
      <c r="G3" s="142" t="s">
        <v>134</v>
      </c>
      <c r="H3" s="142"/>
      <c r="I3" s="142"/>
      <c r="J3" s="142" t="s">
        <v>138</v>
      </c>
      <c r="K3" s="142"/>
      <c r="L3" s="142"/>
      <c r="O3" s="83"/>
      <c r="P3" s="143" t="s">
        <v>18</v>
      </c>
      <c r="Q3" s="1"/>
      <c r="R3" s="1"/>
      <c r="S3" s="83" t="s">
        <v>1</v>
      </c>
      <c r="T3" s="142" t="s">
        <v>134</v>
      </c>
      <c r="U3" s="142"/>
      <c r="V3" s="142"/>
    </row>
    <row r="4" spans="2:22" x14ac:dyDescent="0.25">
      <c r="B4" s="85" t="s">
        <v>3</v>
      </c>
      <c r="C4" s="133"/>
      <c r="D4" s="6" t="s">
        <v>4</v>
      </c>
      <c r="E4" s="6" t="s">
        <v>5</v>
      </c>
      <c r="F4" s="85" t="s">
        <v>6</v>
      </c>
      <c r="G4" s="6" t="s">
        <v>135</v>
      </c>
      <c r="H4" s="6" t="s">
        <v>136</v>
      </c>
      <c r="I4" s="6" t="s">
        <v>137</v>
      </c>
      <c r="J4" s="6" t="s">
        <v>135</v>
      </c>
      <c r="K4" s="6" t="s">
        <v>136</v>
      </c>
      <c r="L4" s="6" t="s">
        <v>137</v>
      </c>
      <c r="O4" s="85" t="s">
        <v>3</v>
      </c>
      <c r="P4" s="133"/>
      <c r="Q4" s="6" t="s">
        <v>4</v>
      </c>
      <c r="R4" s="6" t="s">
        <v>5</v>
      </c>
      <c r="S4" s="85" t="s">
        <v>6</v>
      </c>
      <c r="T4" s="6" t="s">
        <v>135</v>
      </c>
      <c r="U4" s="6" t="s">
        <v>136</v>
      </c>
      <c r="V4" s="6" t="s">
        <v>137</v>
      </c>
    </row>
    <row r="5" spans="2:22" x14ac:dyDescent="0.25">
      <c r="B5" s="7">
        <v>2003</v>
      </c>
      <c r="C5" s="7" t="s">
        <v>20</v>
      </c>
      <c r="D5" s="53" t="s">
        <v>93</v>
      </c>
      <c r="E5" s="22"/>
      <c r="F5" s="22"/>
      <c r="G5" s="63" t="s">
        <v>92</v>
      </c>
      <c r="H5" s="63" t="s">
        <v>92</v>
      </c>
      <c r="I5" s="63" t="s">
        <v>92</v>
      </c>
      <c r="J5" s="89"/>
      <c r="K5" s="89"/>
      <c r="L5" s="89"/>
      <c r="O5" s="7">
        <v>2003</v>
      </c>
      <c r="P5" s="7" t="s">
        <v>20</v>
      </c>
      <c r="Q5" s="59" t="s">
        <v>93</v>
      </c>
      <c r="R5" s="8"/>
      <c r="S5" s="8"/>
      <c r="T5" s="63" t="s">
        <v>92</v>
      </c>
      <c r="U5" s="63" t="s">
        <v>92</v>
      </c>
      <c r="V5" s="63" t="s">
        <v>92</v>
      </c>
    </row>
    <row r="6" spans="2:22" x14ac:dyDescent="0.25">
      <c r="B6" s="7">
        <v>2004</v>
      </c>
      <c r="C6" s="7" t="s">
        <v>20</v>
      </c>
      <c r="D6" s="53" t="s">
        <v>93</v>
      </c>
      <c r="E6" s="22"/>
      <c r="F6" s="22"/>
      <c r="G6" s="63" t="s">
        <v>92</v>
      </c>
      <c r="H6" s="63" t="s">
        <v>92</v>
      </c>
      <c r="I6" s="63" t="s">
        <v>92</v>
      </c>
      <c r="J6" s="89"/>
      <c r="K6" s="89"/>
      <c r="L6" s="89"/>
      <c r="O6" s="7">
        <v>2004</v>
      </c>
      <c r="P6" s="7" t="s">
        <v>20</v>
      </c>
      <c r="Q6" s="59" t="s">
        <v>93</v>
      </c>
      <c r="R6" s="8"/>
      <c r="S6" s="8"/>
      <c r="T6" s="63" t="s">
        <v>92</v>
      </c>
      <c r="U6" s="63" t="s">
        <v>92</v>
      </c>
      <c r="V6" s="63" t="s">
        <v>92</v>
      </c>
    </row>
    <row r="7" spans="2:22" x14ac:dyDescent="0.25">
      <c r="B7" s="7">
        <v>2005</v>
      </c>
      <c r="C7" s="7" t="s">
        <v>20</v>
      </c>
      <c r="D7" s="22">
        <v>66</v>
      </c>
      <c r="E7" s="22">
        <v>66</v>
      </c>
      <c r="F7" s="22">
        <v>37</v>
      </c>
      <c r="G7" s="9">
        <v>3.5730053867711498E-2</v>
      </c>
      <c r="H7" s="9">
        <v>0</v>
      </c>
      <c r="I7" s="9">
        <v>1</v>
      </c>
      <c r="J7" s="89">
        <v>1.3220119931053254</v>
      </c>
      <c r="K7" s="89">
        <v>0</v>
      </c>
      <c r="L7" s="89">
        <v>1.3220119931053254</v>
      </c>
      <c r="O7" s="7">
        <v>2005</v>
      </c>
      <c r="P7" s="7" t="s">
        <v>20</v>
      </c>
      <c r="Q7" s="8">
        <v>66</v>
      </c>
      <c r="R7" s="8">
        <v>66</v>
      </c>
      <c r="S7" s="8">
        <v>37</v>
      </c>
      <c r="T7" s="9">
        <v>3.5730053867711498E-2</v>
      </c>
      <c r="U7" s="9">
        <v>0</v>
      </c>
      <c r="V7" s="9">
        <v>1</v>
      </c>
    </row>
    <row r="8" spans="2:22" x14ac:dyDescent="0.25">
      <c r="B8" s="7">
        <v>2006</v>
      </c>
      <c r="C8" s="7" t="s">
        <v>20</v>
      </c>
      <c r="D8" s="22">
        <v>65</v>
      </c>
      <c r="E8" s="22">
        <v>65</v>
      </c>
      <c r="F8" s="22">
        <v>57</v>
      </c>
      <c r="G8" s="9">
        <v>6.579007052240053E-3</v>
      </c>
      <c r="H8" s="9">
        <v>0</v>
      </c>
      <c r="I8" s="9">
        <v>1</v>
      </c>
      <c r="J8" s="89">
        <v>0.375003401977683</v>
      </c>
      <c r="K8" s="89">
        <v>0</v>
      </c>
      <c r="L8" s="89">
        <v>0.375003401977683</v>
      </c>
      <c r="O8" s="7">
        <v>2006</v>
      </c>
      <c r="P8" s="7" t="s">
        <v>20</v>
      </c>
      <c r="Q8" s="8">
        <v>65</v>
      </c>
      <c r="R8" s="8">
        <v>65</v>
      </c>
      <c r="S8" s="8">
        <v>57</v>
      </c>
      <c r="T8" s="9">
        <v>6.579007052240053E-3</v>
      </c>
      <c r="U8" s="9">
        <v>0</v>
      </c>
      <c r="V8" s="9">
        <v>1</v>
      </c>
    </row>
    <row r="9" spans="2:22" x14ac:dyDescent="0.25">
      <c r="B9" s="7">
        <v>2007</v>
      </c>
      <c r="C9" s="7" t="s">
        <v>20</v>
      </c>
      <c r="D9" s="22">
        <v>65</v>
      </c>
      <c r="E9" s="22">
        <v>65</v>
      </c>
      <c r="F9" s="22">
        <v>76</v>
      </c>
      <c r="G9" s="9">
        <v>7.3166970974565149E-2</v>
      </c>
      <c r="H9" s="9">
        <v>0.10873558064235589</v>
      </c>
      <c r="I9" s="9">
        <v>0.89126441935764411</v>
      </c>
      <c r="J9" s="89">
        <v>5.5606897940669509</v>
      </c>
      <c r="K9" s="89">
        <v>0.60464483352989229</v>
      </c>
      <c r="L9" s="89">
        <v>4.9560449605370582</v>
      </c>
      <c r="O9" s="7">
        <v>2007</v>
      </c>
      <c r="P9" s="7" t="s">
        <v>20</v>
      </c>
      <c r="Q9" s="8">
        <v>65</v>
      </c>
      <c r="R9" s="8">
        <v>65</v>
      </c>
      <c r="S9" s="8">
        <v>76</v>
      </c>
      <c r="T9" s="9">
        <v>6.5211117901803409E-2</v>
      </c>
      <c r="U9" s="9">
        <v>0</v>
      </c>
      <c r="V9" s="9">
        <v>1</v>
      </c>
    </row>
    <row r="10" spans="2:22" x14ac:dyDescent="0.25">
      <c r="B10" s="7">
        <v>2008</v>
      </c>
      <c r="C10" s="7" t="s">
        <v>20</v>
      </c>
      <c r="D10" s="22">
        <v>78</v>
      </c>
      <c r="E10" s="22">
        <v>78</v>
      </c>
      <c r="F10" s="22">
        <v>34</v>
      </c>
      <c r="G10" s="9">
        <v>0.13262955077885275</v>
      </c>
      <c r="H10" s="9">
        <v>4.7981007198110714E-2</v>
      </c>
      <c r="I10" s="9">
        <v>0.95201899280188929</v>
      </c>
      <c r="J10" s="89">
        <v>4.5094047264809936</v>
      </c>
      <c r="K10" s="89">
        <v>0.21636578064047904</v>
      </c>
      <c r="L10" s="89">
        <v>4.2930389458405145</v>
      </c>
      <c r="O10" s="7">
        <v>2008</v>
      </c>
      <c r="P10" s="7" t="s">
        <v>20</v>
      </c>
      <c r="Q10" s="8">
        <v>78</v>
      </c>
      <c r="R10" s="8">
        <v>78</v>
      </c>
      <c r="S10" s="8">
        <v>34</v>
      </c>
      <c r="T10" s="9">
        <v>0.12626585134825041</v>
      </c>
      <c r="U10" s="9">
        <v>0</v>
      </c>
      <c r="V10" s="9">
        <v>1</v>
      </c>
    </row>
    <row r="11" spans="2:22" x14ac:dyDescent="0.25">
      <c r="B11" s="7">
        <v>2009</v>
      </c>
      <c r="C11" s="7" t="s">
        <v>20</v>
      </c>
      <c r="D11" s="22">
        <v>78</v>
      </c>
      <c r="E11" s="22">
        <v>78</v>
      </c>
      <c r="F11" s="22">
        <v>78</v>
      </c>
      <c r="G11" s="9">
        <v>4.4446031491264186E-2</v>
      </c>
      <c r="H11" s="9">
        <v>3.3102677713020667E-2</v>
      </c>
      <c r="I11" s="9">
        <v>0.96689732228697933</v>
      </c>
      <c r="J11" s="89">
        <v>3.4667904563186065</v>
      </c>
      <c r="K11" s="89">
        <v>0.11476004717409069</v>
      </c>
      <c r="L11" s="89">
        <v>3.3520304091445157</v>
      </c>
      <c r="O11" s="7">
        <v>2009</v>
      </c>
      <c r="P11" s="7" t="s">
        <v>20</v>
      </c>
      <c r="Q11" s="8">
        <v>78</v>
      </c>
      <c r="R11" s="8">
        <v>78</v>
      </c>
      <c r="S11" s="8">
        <v>78</v>
      </c>
      <c r="T11" s="9">
        <v>4.2974748835186101E-2</v>
      </c>
      <c r="U11" s="9">
        <v>0</v>
      </c>
      <c r="V11" s="9">
        <v>1</v>
      </c>
    </row>
    <row r="12" spans="2:22" x14ac:dyDescent="0.25">
      <c r="B12" s="7">
        <v>2010</v>
      </c>
      <c r="C12" s="7" t="s">
        <v>20</v>
      </c>
      <c r="D12" s="22">
        <v>81</v>
      </c>
      <c r="E12" s="22">
        <v>81</v>
      </c>
      <c r="F12" s="22">
        <v>104</v>
      </c>
      <c r="G12" s="9">
        <v>7.6152206051682159E-2</v>
      </c>
      <c r="H12" s="9">
        <v>5.8304509580735631E-2</v>
      </c>
      <c r="I12" s="9">
        <v>0.94169549041926437</v>
      </c>
      <c r="J12" s="89">
        <v>7.9198294293749445</v>
      </c>
      <c r="K12" s="89">
        <v>0.46176177084278347</v>
      </c>
      <c r="L12" s="89">
        <v>7.458067658532161</v>
      </c>
      <c r="O12" s="7">
        <v>2010</v>
      </c>
      <c r="P12" s="7" t="s">
        <v>20</v>
      </c>
      <c r="Q12" s="8">
        <v>81</v>
      </c>
      <c r="R12" s="8">
        <v>81</v>
      </c>
      <c r="S12" s="8">
        <v>104</v>
      </c>
      <c r="T12" s="9">
        <v>7.17121890243477E-2</v>
      </c>
      <c r="U12" s="9">
        <v>0</v>
      </c>
      <c r="V12" s="9">
        <v>1</v>
      </c>
    </row>
    <row r="13" spans="2:22" x14ac:dyDescent="0.25">
      <c r="B13" s="7">
        <v>2011</v>
      </c>
      <c r="C13" s="7" t="s">
        <v>20</v>
      </c>
      <c r="D13" s="22">
        <v>81</v>
      </c>
      <c r="E13" s="22">
        <v>81</v>
      </c>
      <c r="F13" s="22">
        <v>62</v>
      </c>
      <c r="G13" s="9">
        <v>4.5040948690860463E-2</v>
      </c>
      <c r="H13" s="9">
        <v>2.0953698388515019E-2</v>
      </c>
      <c r="I13" s="9">
        <v>0.97904630161148498</v>
      </c>
      <c r="J13" s="89">
        <v>2.7925388188333486</v>
      </c>
      <c r="K13" s="89">
        <v>5.8514016148053974E-2</v>
      </c>
      <c r="L13" s="89">
        <v>2.7340248026852945</v>
      </c>
      <c r="O13" s="7">
        <v>2011</v>
      </c>
      <c r="P13" s="7" t="s">
        <v>20</v>
      </c>
      <c r="Q13" s="8">
        <v>81</v>
      </c>
      <c r="R13" s="8">
        <v>81</v>
      </c>
      <c r="S13" s="8">
        <v>62</v>
      </c>
      <c r="T13" s="9">
        <v>4.409717423685959E-2</v>
      </c>
      <c r="U13" s="9">
        <v>0</v>
      </c>
      <c r="V13" s="9">
        <v>1</v>
      </c>
    </row>
    <row r="14" spans="2:22" x14ac:dyDescent="0.25">
      <c r="B14" s="7">
        <v>2012</v>
      </c>
      <c r="C14" s="7" t="s">
        <v>20</v>
      </c>
      <c r="D14" s="22">
        <v>70</v>
      </c>
      <c r="E14" s="22">
        <v>70</v>
      </c>
      <c r="F14" s="22">
        <v>35</v>
      </c>
      <c r="G14" s="9">
        <v>0.12084275683311517</v>
      </c>
      <c r="H14" s="9">
        <v>4.0539027674810213E-2</v>
      </c>
      <c r="I14" s="9">
        <v>0.95946097232518979</v>
      </c>
      <c r="J14" s="89">
        <v>4.2294964891590308</v>
      </c>
      <c r="K14" s="89">
        <v>0.17145967522453059</v>
      </c>
      <c r="L14" s="89">
        <v>4.0580368139344998</v>
      </c>
      <c r="O14" s="7">
        <v>2012</v>
      </c>
      <c r="P14" s="7" t="s">
        <v>20</v>
      </c>
      <c r="Q14" s="8">
        <v>70</v>
      </c>
      <c r="R14" s="8">
        <v>70</v>
      </c>
      <c r="S14" s="8">
        <v>35</v>
      </c>
      <c r="T14" s="9">
        <v>0.11594390896955716</v>
      </c>
      <c r="U14" s="9">
        <v>0</v>
      </c>
      <c r="V14" s="9">
        <v>1</v>
      </c>
    </row>
    <row r="15" spans="2:22" x14ac:dyDescent="0.25">
      <c r="B15" s="7">
        <v>2013</v>
      </c>
      <c r="C15" s="7" t="s">
        <v>20</v>
      </c>
      <c r="D15" s="22">
        <v>70</v>
      </c>
      <c r="E15" s="22">
        <v>70</v>
      </c>
      <c r="F15" s="22">
        <v>90</v>
      </c>
      <c r="G15" s="9">
        <v>2.052789752739222E-2</v>
      </c>
      <c r="H15" s="9">
        <v>1.3257968297968548E-2</v>
      </c>
      <c r="I15" s="9">
        <v>0.98674203170203145</v>
      </c>
      <c r="J15" s="89">
        <v>1.8475107774652999</v>
      </c>
      <c r="K15" s="89">
        <v>2.449423931779017E-2</v>
      </c>
      <c r="L15" s="89">
        <v>1.8230165381475096</v>
      </c>
      <c r="O15" s="7">
        <v>2013</v>
      </c>
      <c r="P15" s="7" t="s">
        <v>20</v>
      </c>
      <c r="Q15" s="8">
        <v>70</v>
      </c>
      <c r="R15" s="8">
        <v>70</v>
      </c>
      <c r="S15" s="8">
        <v>90</v>
      </c>
      <c r="T15" s="9">
        <v>2.0255739312750109E-2</v>
      </c>
      <c r="U15" s="9">
        <v>0</v>
      </c>
      <c r="V15" s="9">
        <v>1</v>
      </c>
    </row>
    <row r="16" spans="2:22" x14ac:dyDescent="0.25">
      <c r="B16" s="7">
        <v>2014</v>
      </c>
      <c r="C16" s="7" t="s">
        <v>20</v>
      </c>
      <c r="D16" s="22">
        <v>107</v>
      </c>
      <c r="E16" s="22">
        <v>107</v>
      </c>
      <c r="F16" s="22">
        <v>60</v>
      </c>
      <c r="G16" s="9">
        <v>0.10687871833560132</v>
      </c>
      <c r="H16" s="9">
        <v>0.42970854662240277</v>
      </c>
      <c r="I16" s="9">
        <v>0.57029145337759723</v>
      </c>
      <c r="J16" s="89">
        <v>6.4127231001360796</v>
      </c>
      <c r="K16" s="89">
        <v>2.7556019232513838</v>
      </c>
      <c r="L16" s="89">
        <v>3.6571211768846958</v>
      </c>
      <c r="O16" s="7">
        <v>2014</v>
      </c>
      <c r="P16" s="7" t="s">
        <v>20</v>
      </c>
      <c r="Q16" s="22">
        <v>107</v>
      </c>
      <c r="R16" s="22">
        <v>107</v>
      </c>
      <c r="S16" s="22">
        <v>60</v>
      </c>
      <c r="T16" s="9">
        <v>0.10374133891681031</v>
      </c>
      <c r="U16" s="9">
        <v>0.41246160642266178</v>
      </c>
      <c r="V16" s="9">
        <v>0.58753839357733817</v>
      </c>
    </row>
    <row r="17" spans="2:22" x14ac:dyDescent="0.25">
      <c r="B17" s="83" t="s">
        <v>11</v>
      </c>
      <c r="C17" s="83" t="s">
        <v>20</v>
      </c>
      <c r="D17" s="11"/>
      <c r="E17" s="11"/>
      <c r="F17" s="11"/>
      <c r="G17" s="9">
        <v>7.322063872257803E-2</v>
      </c>
      <c r="H17" s="9">
        <v>4.4631233777771166E-2</v>
      </c>
      <c r="I17" s="12">
        <v>0.95536876622222888</v>
      </c>
      <c r="J17" s="89"/>
      <c r="K17" s="89"/>
      <c r="L17" s="89"/>
      <c r="O17" s="83" t="s">
        <v>11</v>
      </c>
      <c r="P17" s="83" t="s">
        <v>20</v>
      </c>
      <c r="Q17" s="11"/>
      <c r="R17" s="11"/>
      <c r="S17" s="11"/>
      <c r="T17" s="9">
        <v>6.9952711278392921E-2</v>
      </c>
      <c r="U17" s="9">
        <v>0</v>
      </c>
      <c r="V17" s="12">
        <v>1</v>
      </c>
    </row>
    <row r="18" spans="2:22" x14ac:dyDescent="0.25">
      <c r="B18" s="83" t="s">
        <v>12</v>
      </c>
      <c r="C18" s="83" t="s">
        <v>20</v>
      </c>
      <c r="D18" s="11"/>
      <c r="E18" s="11"/>
      <c r="F18" s="11"/>
      <c r="G18" s="9">
        <v>7.3210153507027961E-2</v>
      </c>
      <c r="H18" s="9">
        <v>5.71480890099045E-2</v>
      </c>
      <c r="I18" s="12">
        <v>0.94285191099009547</v>
      </c>
      <c r="J18" s="89"/>
      <c r="K18" s="89"/>
      <c r="L18" s="89"/>
      <c r="O18" s="83" t="s">
        <v>12</v>
      </c>
      <c r="P18" s="83" t="s">
        <v>20</v>
      </c>
      <c r="Q18" s="11"/>
      <c r="R18" s="11"/>
      <c r="S18" s="11"/>
      <c r="T18" s="9">
        <v>6.9026333137979554E-2</v>
      </c>
      <c r="U18" s="9">
        <v>0</v>
      </c>
      <c r="V18" s="12">
        <v>1</v>
      </c>
    </row>
    <row r="19" spans="2:22" x14ac:dyDescent="0.25">
      <c r="B19" s="85" t="s">
        <v>13</v>
      </c>
      <c r="C19" s="85" t="s">
        <v>20</v>
      </c>
      <c r="D19" s="13"/>
      <c r="E19" s="13"/>
      <c r="F19" s="13"/>
      <c r="G19" s="60" t="s">
        <v>92</v>
      </c>
      <c r="H19" s="60" t="s">
        <v>92</v>
      </c>
      <c r="I19" s="60" t="s">
        <v>92</v>
      </c>
      <c r="J19" s="90"/>
      <c r="K19" s="90"/>
      <c r="L19" s="90"/>
      <c r="O19" s="85" t="s">
        <v>13</v>
      </c>
      <c r="P19" s="85" t="s">
        <v>20</v>
      </c>
      <c r="Q19" s="13"/>
      <c r="R19" s="13"/>
      <c r="S19" s="13"/>
      <c r="T19" s="60" t="s">
        <v>92</v>
      </c>
      <c r="U19" s="60" t="s">
        <v>92</v>
      </c>
      <c r="V19" s="60" t="s">
        <v>92</v>
      </c>
    </row>
    <row r="20" spans="2:22" x14ac:dyDescent="0.25">
      <c r="B20" s="7">
        <v>2003</v>
      </c>
      <c r="C20" s="7" t="s">
        <v>21</v>
      </c>
      <c r="D20" s="52" t="s">
        <v>93</v>
      </c>
      <c r="E20" s="19"/>
      <c r="F20" s="19"/>
      <c r="G20" s="63" t="s">
        <v>92</v>
      </c>
      <c r="H20" s="63" t="s">
        <v>92</v>
      </c>
      <c r="I20" s="63" t="s">
        <v>92</v>
      </c>
      <c r="J20" s="89"/>
      <c r="K20" s="89"/>
      <c r="L20" s="89"/>
      <c r="O20" s="7">
        <v>2003</v>
      </c>
      <c r="P20" s="7" t="s">
        <v>21</v>
      </c>
      <c r="Q20" s="52" t="s">
        <v>93</v>
      </c>
      <c r="R20" s="19"/>
      <c r="S20" s="19"/>
      <c r="T20" s="63" t="s">
        <v>92</v>
      </c>
      <c r="U20" s="63" t="s">
        <v>92</v>
      </c>
      <c r="V20" s="63" t="s">
        <v>92</v>
      </c>
    </row>
    <row r="21" spans="2:22" x14ac:dyDescent="0.25">
      <c r="B21" s="7">
        <v>2004</v>
      </c>
      <c r="C21" s="7" t="s">
        <v>21</v>
      </c>
      <c r="D21" s="52" t="s">
        <v>93</v>
      </c>
      <c r="E21" s="19"/>
      <c r="F21" s="19"/>
      <c r="G21" s="63" t="s">
        <v>92</v>
      </c>
      <c r="H21" s="63" t="s">
        <v>92</v>
      </c>
      <c r="I21" s="63" t="s">
        <v>92</v>
      </c>
      <c r="J21" s="89"/>
      <c r="K21" s="89"/>
      <c r="L21" s="89"/>
      <c r="O21" s="7">
        <v>2004</v>
      </c>
      <c r="P21" s="7" t="s">
        <v>21</v>
      </c>
      <c r="Q21" s="52" t="s">
        <v>93</v>
      </c>
      <c r="R21" s="19"/>
      <c r="S21" s="19"/>
      <c r="T21" s="63" t="s">
        <v>92</v>
      </c>
      <c r="U21" s="63" t="s">
        <v>92</v>
      </c>
      <c r="V21" s="63" t="s">
        <v>92</v>
      </c>
    </row>
    <row r="22" spans="2:22" x14ac:dyDescent="0.25">
      <c r="B22" s="7">
        <v>2005</v>
      </c>
      <c r="C22" s="7" t="s">
        <v>21</v>
      </c>
      <c r="D22" s="22">
        <v>1972</v>
      </c>
      <c r="E22" s="22">
        <v>1972</v>
      </c>
      <c r="F22" s="22">
        <v>993</v>
      </c>
      <c r="G22" s="9">
        <v>0.65481286338123568</v>
      </c>
      <c r="H22" s="9">
        <v>0.92715271529963439</v>
      </c>
      <c r="I22" s="9">
        <v>7.2847284700365583E-2</v>
      </c>
      <c r="J22" s="89">
        <v>650.22917333756698</v>
      </c>
      <c r="K22" s="89">
        <v>602.86174362696181</v>
      </c>
      <c r="L22" s="89">
        <v>47.367429710605101</v>
      </c>
      <c r="O22" s="7">
        <v>2005</v>
      </c>
      <c r="P22" s="7" t="s">
        <v>21</v>
      </c>
      <c r="Q22" s="8">
        <v>1972</v>
      </c>
      <c r="R22" s="8">
        <v>1972</v>
      </c>
      <c r="S22" s="8">
        <v>993</v>
      </c>
      <c r="T22" s="9">
        <v>0.64794815433517705</v>
      </c>
      <c r="U22" s="9">
        <v>0.9263809322319343</v>
      </c>
      <c r="V22" s="9">
        <v>7.3619067768065649E-2</v>
      </c>
    </row>
    <row r="23" spans="2:22" x14ac:dyDescent="0.25">
      <c r="B23" s="7">
        <v>2006</v>
      </c>
      <c r="C23" s="7" t="s">
        <v>21</v>
      </c>
      <c r="D23" s="22">
        <v>1969</v>
      </c>
      <c r="E23" s="22">
        <v>1969</v>
      </c>
      <c r="F23" s="22">
        <v>682</v>
      </c>
      <c r="G23" s="9">
        <v>0.25943397352589614</v>
      </c>
      <c r="H23" s="9">
        <v>0.79541900072467087</v>
      </c>
      <c r="I23" s="9">
        <v>0.20458099927532919</v>
      </c>
      <c r="J23" s="89">
        <v>176.93396994466116</v>
      </c>
      <c r="K23" s="89">
        <v>140.73664156763132</v>
      </c>
      <c r="L23" s="89">
        <v>36.197328377029841</v>
      </c>
      <c r="O23" s="7">
        <v>2006</v>
      </c>
      <c r="P23" s="7" t="s">
        <v>21</v>
      </c>
      <c r="Q23" s="8">
        <v>1969</v>
      </c>
      <c r="R23" s="8">
        <v>1969</v>
      </c>
      <c r="S23" s="8">
        <v>682</v>
      </c>
      <c r="T23" s="9">
        <v>0.24223852269168999</v>
      </c>
      <c r="U23" s="9">
        <v>0.78089669239995785</v>
      </c>
      <c r="V23" s="9">
        <v>0.21910330760004212</v>
      </c>
    </row>
    <row r="24" spans="2:22" x14ac:dyDescent="0.25">
      <c r="B24" s="7">
        <v>2007</v>
      </c>
      <c r="C24" s="7" t="s">
        <v>21</v>
      </c>
      <c r="D24" s="22">
        <v>1969</v>
      </c>
      <c r="E24" s="22">
        <v>1969</v>
      </c>
      <c r="F24" s="22">
        <v>982</v>
      </c>
      <c r="G24" s="9">
        <v>0.27700595164563335</v>
      </c>
      <c r="H24" s="9">
        <v>0.88481985831322985</v>
      </c>
      <c r="I24" s="9">
        <v>0.1151801416867701</v>
      </c>
      <c r="J24" s="89">
        <v>272.01984451601197</v>
      </c>
      <c r="K24" s="89">
        <v>240.68856028304452</v>
      </c>
      <c r="L24" s="89">
        <v>31.33128423296743</v>
      </c>
      <c r="O24" s="7">
        <v>2007</v>
      </c>
      <c r="P24" s="7" t="s">
        <v>21</v>
      </c>
      <c r="Q24" s="8">
        <v>1969</v>
      </c>
      <c r="R24" s="8">
        <v>1969</v>
      </c>
      <c r="S24" s="8">
        <v>982</v>
      </c>
      <c r="T24" s="9">
        <v>0.27309356183229549</v>
      </c>
      <c r="U24" s="9">
        <v>0.8831697659052995</v>
      </c>
      <c r="V24" s="9">
        <v>0.11683023409470047</v>
      </c>
    </row>
    <row r="25" spans="2:22" x14ac:dyDescent="0.25">
      <c r="B25" s="7">
        <v>2008</v>
      </c>
      <c r="C25" s="7" t="s">
        <v>21</v>
      </c>
      <c r="D25" s="22">
        <v>2041</v>
      </c>
      <c r="E25" s="22">
        <v>2041</v>
      </c>
      <c r="F25" s="22">
        <v>965</v>
      </c>
      <c r="G25" s="9">
        <v>0.45622830785747559</v>
      </c>
      <c r="H25" s="9">
        <v>0.77605773085769747</v>
      </c>
      <c r="I25" s="9">
        <v>0.22394226914230256</v>
      </c>
      <c r="J25" s="89">
        <v>440.26031708246393</v>
      </c>
      <c r="K25" s="89">
        <v>341.66742266170735</v>
      </c>
      <c r="L25" s="89">
        <v>98.592894420756608</v>
      </c>
      <c r="O25" s="7">
        <v>2008</v>
      </c>
      <c r="P25" s="7" t="s">
        <v>21</v>
      </c>
      <c r="Q25" s="8">
        <v>2041</v>
      </c>
      <c r="R25" s="8">
        <v>2041</v>
      </c>
      <c r="S25" s="8">
        <v>965</v>
      </c>
      <c r="T25" s="9">
        <v>0.45009746227271386</v>
      </c>
      <c r="U25" s="9">
        <v>0.77300737935142583</v>
      </c>
      <c r="V25" s="9">
        <v>0.2269926206485742</v>
      </c>
    </row>
    <row r="26" spans="2:22" x14ac:dyDescent="0.25">
      <c r="B26" s="7">
        <v>2009</v>
      </c>
      <c r="C26" s="7" t="s">
        <v>21</v>
      </c>
      <c r="D26" s="22">
        <v>2041</v>
      </c>
      <c r="E26" s="22">
        <v>2041</v>
      </c>
      <c r="F26" s="22">
        <v>1065</v>
      </c>
      <c r="G26" s="9">
        <v>0.34565664408051627</v>
      </c>
      <c r="H26" s="9">
        <v>0.75475725823394846</v>
      </c>
      <c r="I26" s="9">
        <v>0.24524274176605157</v>
      </c>
      <c r="J26" s="89">
        <v>368.12432594574983</v>
      </c>
      <c r="K26" s="89">
        <v>277.84450694003453</v>
      </c>
      <c r="L26" s="89">
        <v>90.279819005715325</v>
      </c>
      <c r="O26" s="7">
        <v>2009</v>
      </c>
      <c r="P26" s="7" t="s">
        <v>21</v>
      </c>
      <c r="Q26" s="8">
        <v>2041</v>
      </c>
      <c r="R26" s="8">
        <v>2041</v>
      </c>
      <c r="S26" s="8">
        <v>1065</v>
      </c>
      <c r="T26" s="9">
        <v>0.34421918872149104</v>
      </c>
      <c r="U26" s="9">
        <v>0.75373312737499487</v>
      </c>
      <c r="V26" s="9">
        <v>0.24626687262500516</v>
      </c>
    </row>
    <row r="27" spans="2:22" x14ac:dyDescent="0.25">
      <c r="B27" s="7">
        <v>2010</v>
      </c>
      <c r="C27" s="7" t="s">
        <v>21</v>
      </c>
      <c r="D27" s="22">
        <v>2009</v>
      </c>
      <c r="E27" s="22">
        <v>2009</v>
      </c>
      <c r="F27" s="22">
        <v>848</v>
      </c>
      <c r="G27" s="9">
        <v>0.51071745863922613</v>
      </c>
      <c r="H27" s="9">
        <v>0.82422597849400814</v>
      </c>
      <c r="I27" s="9">
        <v>0.17577402150599189</v>
      </c>
      <c r="J27" s="89">
        <v>433.08840492606373</v>
      </c>
      <c r="K27" s="89">
        <v>356.96271432459412</v>
      </c>
      <c r="L27" s="89">
        <v>76.125690601469657</v>
      </c>
      <c r="O27" s="7">
        <v>2010</v>
      </c>
      <c r="P27" s="7" t="s">
        <v>21</v>
      </c>
      <c r="Q27" s="8">
        <v>2009</v>
      </c>
      <c r="R27" s="8">
        <v>2009</v>
      </c>
      <c r="S27" s="8">
        <v>848</v>
      </c>
      <c r="T27" s="9">
        <v>0.5079011988120038</v>
      </c>
      <c r="U27" s="9">
        <v>0.82325132965168502</v>
      </c>
      <c r="V27" s="9">
        <v>0.17674867034831501</v>
      </c>
    </row>
    <row r="28" spans="2:22" ht="14.45" x14ac:dyDescent="0.3">
      <c r="B28" s="7">
        <v>2011</v>
      </c>
      <c r="C28" s="7" t="s">
        <v>21</v>
      </c>
      <c r="D28" s="22">
        <v>2009</v>
      </c>
      <c r="E28" s="22">
        <v>2009</v>
      </c>
      <c r="F28" s="22">
        <v>852</v>
      </c>
      <c r="G28" s="9">
        <v>0.48608994782143528</v>
      </c>
      <c r="H28" s="9">
        <v>0.73821721421072406</v>
      </c>
      <c r="I28" s="9">
        <v>0.26178278578927594</v>
      </c>
      <c r="J28" s="89">
        <v>414.14863554386284</v>
      </c>
      <c r="K28" s="89">
        <v>305.73165200036289</v>
      </c>
      <c r="L28" s="89">
        <v>108.41698354349995</v>
      </c>
      <c r="O28" s="7">
        <v>2011</v>
      </c>
      <c r="P28" s="7" t="s">
        <v>21</v>
      </c>
      <c r="Q28" s="8">
        <v>2009</v>
      </c>
      <c r="R28" s="8">
        <v>2009</v>
      </c>
      <c r="S28" s="8">
        <v>852</v>
      </c>
      <c r="T28" s="9">
        <v>0.48237865104078159</v>
      </c>
      <c r="U28" s="9">
        <v>0.73620312505475893</v>
      </c>
      <c r="V28" s="9">
        <v>0.26379687494524101</v>
      </c>
    </row>
    <row r="29" spans="2:22" ht="14.45" x14ac:dyDescent="0.3">
      <c r="B29" s="7">
        <v>2012</v>
      </c>
      <c r="C29" s="7" t="s">
        <v>21</v>
      </c>
      <c r="D29" s="22">
        <v>1879</v>
      </c>
      <c r="E29" s="22">
        <v>1879</v>
      </c>
      <c r="F29" s="22">
        <v>783</v>
      </c>
      <c r="G29" s="9">
        <v>0.40852943471614966</v>
      </c>
      <c r="H29" s="9">
        <v>0.62942474154777972</v>
      </c>
      <c r="I29" s="9">
        <v>0.37057525845222028</v>
      </c>
      <c r="J29" s="89">
        <v>319.87854738274518</v>
      </c>
      <c r="K29" s="89">
        <v>201.33947201306358</v>
      </c>
      <c r="L29" s="89">
        <v>118.53907536968158</v>
      </c>
      <c r="O29" s="7">
        <v>2012</v>
      </c>
      <c r="P29" s="7" t="s">
        <v>21</v>
      </c>
      <c r="Q29" s="8">
        <v>1879</v>
      </c>
      <c r="R29" s="8">
        <v>1879</v>
      </c>
      <c r="S29" s="8">
        <v>783</v>
      </c>
      <c r="T29" s="9">
        <v>0.40691490737641445</v>
      </c>
      <c r="U29" s="9">
        <v>0.62795440002095271</v>
      </c>
      <c r="V29" s="9">
        <v>0.37204559997904729</v>
      </c>
    </row>
    <row r="30" spans="2:22" ht="14.45" x14ac:dyDescent="0.3">
      <c r="B30" s="7">
        <v>2013</v>
      </c>
      <c r="C30" s="7" t="s">
        <v>21</v>
      </c>
      <c r="D30" s="22">
        <v>1879</v>
      </c>
      <c r="E30" s="22">
        <v>1879</v>
      </c>
      <c r="F30" s="22">
        <v>1258</v>
      </c>
      <c r="G30" s="9">
        <v>0.28570471063033837</v>
      </c>
      <c r="H30" s="9">
        <v>0.82049076589118963</v>
      </c>
      <c r="I30" s="9">
        <v>0.17950923410881037</v>
      </c>
      <c r="J30" s="89">
        <v>359.41652597296564</v>
      </c>
      <c r="K30" s="89">
        <v>294.89794066950924</v>
      </c>
      <c r="L30" s="89">
        <v>64.518585303456405</v>
      </c>
      <c r="O30" s="7">
        <v>2013</v>
      </c>
      <c r="P30" s="7" t="s">
        <v>21</v>
      </c>
      <c r="Q30" s="8">
        <v>1879</v>
      </c>
      <c r="R30" s="8">
        <v>1879</v>
      </c>
      <c r="S30" s="8">
        <v>1258</v>
      </c>
      <c r="T30" s="9">
        <v>0.28248373907310731</v>
      </c>
      <c r="U30" s="9">
        <v>0.81844394316354518</v>
      </c>
      <c r="V30" s="9">
        <v>0.18155605683645479</v>
      </c>
    </row>
    <row r="31" spans="2:22" ht="14.45" x14ac:dyDescent="0.3">
      <c r="B31" s="7">
        <v>2014</v>
      </c>
      <c r="C31" s="7" t="s">
        <v>21</v>
      </c>
      <c r="D31" s="22">
        <v>1935</v>
      </c>
      <c r="E31" s="22">
        <v>1935</v>
      </c>
      <c r="F31" s="22">
        <v>1162</v>
      </c>
      <c r="G31" s="9">
        <v>0.56350755227430882</v>
      </c>
      <c r="H31" s="9">
        <v>0.83002556398848504</v>
      </c>
      <c r="I31" s="9">
        <v>0.16997443601151496</v>
      </c>
      <c r="J31" s="89">
        <v>654.79577574274686</v>
      </c>
      <c r="K31" s="89">
        <v>543.49723305815098</v>
      </c>
      <c r="L31" s="89">
        <v>111.29854268459583</v>
      </c>
      <c r="O31" s="7">
        <v>2014</v>
      </c>
      <c r="P31" s="7" t="s">
        <v>21</v>
      </c>
      <c r="Q31" s="22">
        <v>1935</v>
      </c>
      <c r="R31" s="22">
        <v>1935</v>
      </c>
      <c r="S31" s="22">
        <v>1162</v>
      </c>
      <c r="T31" s="9">
        <v>0.56037297042752721</v>
      </c>
      <c r="U31" s="9">
        <v>0.82907477083882231</v>
      </c>
      <c r="V31" s="9">
        <v>0.17092522916117769</v>
      </c>
    </row>
    <row r="32" spans="2:22" ht="14.45" x14ac:dyDescent="0.3">
      <c r="B32" s="83" t="s">
        <v>11</v>
      </c>
      <c r="C32" s="83" t="s">
        <v>21</v>
      </c>
      <c r="D32" s="22"/>
      <c r="E32" s="22"/>
      <c r="F32" s="22"/>
      <c r="G32" s="9">
        <v>0.43773548213624763</v>
      </c>
      <c r="H32" s="9">
        <v>0.75097220681074883</v>
      </c>
      <c r="I32" s="12">
        <v>0.24902779318925117</v>
      </c>
      <c r="J32" s="89"/>
      <c r="K32" s="89"/>
      <c r="L32" s="89"/>
      <c r="O32" s="83" t="s">
        <v>11</v>
      </c>
      <c r="P32" s="83" t="s">
        <v>21</v>
      </c>
      <c r="Q32" s="8"/>
      <c r="R32" s="8"/>
      <c r="S32" s="8"/>
      <c r="T32" s="9">
        <v>0.43457537931234536</v>
      </c>
      <c r="U32" s="9">
        <v>0.74916135081211233</v>
      </c>
      <c r="V32" s="12">
        <v>0.25083864918788767</v>
      </c>
    </row>
    <row r="33" spans="2:22" ht="14.45" x14ac:dyDescent="0.3">
      <c r="B33" s="83" t="s">
        <v>12</v>
      </c>
      <c r="C33" s="83" t="s">
        <v>21</v>
      </c>
      <c r="D33" s="22"/>
      <c r="E33" s="22"/>
      <c r="F33" s="22"/>
      <c r="G33" s="9">
        <v>0.40901184265639629</v>
      </c>
      <c r="H33" s="9">
        <v>0.767171936347807</v>
      </c>
      <c r="I33" s="12">
        <v>0.232828063652193</v>
      </c>
      <c r="J33" s="89"/>
      <c r="K33" s="89"/>
      <c r="L33" s="89"/>
      <c r="O33" s="83" t="s">
        <v>12</v>
      </c>
      <c r="P33" s="83" t="s">
        <v>21</v>
      </c>
      <c r="Q33" s="8"/>
      <c r="R33" s="8"/>
      <c r="S33" s="8"/>
      <c r="T33" s="9">
        <v>0.40571730019216173</v>
      </c>
      <c r="U33" s="9">
        <v>0.7652813047622069</v>
      </c>
      <c r="V33" s="12">
        <v>0.2347186952377931</v>
      </c>
    </row>
    <row r="34" spans="2:22" ht="14.45" x14ac:dyDescent="0.3">
      <c r="B34" s="85" t="s">
        <v>13</v>
      </c>
      <c r="C34" s="85" t="s">
        <v>21</v>
      </c>
      <c r="D34" s="24"/>
      <c r="E34" s="24"/>
      <c r="F34" s="24"/>
      <c r="G34" s="60" t="s">
        <v>92</v>
      </c>
      <c r="H34" s="60" t="s">
        <v>92</v>
      </c>
      <c r="I34" s="60" t="s">
        <v>92</v>
      </c>
      <c r="J34" s="90"/>
      <c r="K34" s="90"/>
      <c r="L34" s="90"/>
      <c r="O34" s="85" t="s">
        <v>13</v>
      </c>
      <c r="P34" s="85" t="s">
        <v>21</v>
      </c>
      <c r="Q34" s="13"/>
      <c r="R34" s="13"/>
      <c r="S34" s="13"/>
      <c r="T34" s="60" t="s">
        <v>92</v>
      </c>
      <c r="U34" s="60" t="s">
        <v>92</v>
      </c>
      <c r="V34" s="60" t="s">
        <v>92</v>
      </c>
    </row>
  </sheetData>
  <mergeCells count="5">
    <mergeCell ref="C3:C4"/>
    <mergeCell ref="G3:I3"/>
    <mergeCell ref="P3:P4"/>
    <mergeCell ref="T3:V3"/>
    <mergeCell ref="J3:L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101"/>
  <sheetViews>
    <sheetView showGridLines="0" workbookViewId="0">
      <selection activeCell="N51" sqref="N51"/>
    </sheetView>
  </sheetViews>
  <sheetFormatPr defaultRowHeight="15" x14ac:dyDescent="0.25"/>
  <cols>
    <col min="15" max="15" width="27.140625" customWidth="1"/>
  </cols>
  <sheetData>
    <row r="1" spans="2:27" x14ac:dyDescent="0.25">
      <c r="B1" t="s">
        <v>145</v>
      </c>
    </row>
    <row r="2" spans="2:27" x14ac:dyDescent="0.25">
      <c r="B2" s="105"/>
      <c r="C2" s="136" t="s">
        <v>70</v>
      </c>
      <c r="D2" s="136"/>
      <c r="E2" s="144"/>
      <c r="F2" s="145" t="s">
        <v>52</v>
      </c>
      <c r="G2" s="136"/>
      <c r="H2" s="144"/>
      <c r="I2" s="145" t="s">
        <v>141</v>
      </c>
      <c r="J2" s="136"/>
      <c r="K2" s="136"/>
    </row>
    <row r="3" spans="2:27" x14ac:dyDescent="0.25">
      <c r="B3" s="88" t="s">
        <v>47</v>
      </c>
      <c r="C3" s="88" t="s">
        <v>20</v>
      </c>
      <c r="D3" s="88" t="s">
        <v>21</v>
      </c>
      <c r="E3" s="98" t="s">
        <v>1</v>
      </c>
      <c r="F3" s="88" t="s">
        <v>20</v>
      </c>
      <c r="G3" s="88" t="s">
        <v>21</v>
      </c>
      <c r="H3" s="88" t="s">
        <v>1</v>
      </c>
      <c r="I3" s="99" t="s">
        <v>20</v>
      </c>
      <c r="J3" s="88" t="s">
        <v>21</v>
      </c>
      <c r="K3" s="88" t="s">
        <v>142</v>
      </c>
      <c r="N3" s="2" t="s">
        <v>148</v>
      </c>
      <c r="O3" s="2"/>
      <c r="P3" s="2"/>
      <c r="Q3" s="2"/>
      <c r="R3" s="2"/>
      <c r="S3" s="2"/>
      <c r="T3" s="2"/>
      <c r="U3" s="2"/>
      <c r="V3" s="2"/>
      <c r="W3" s="2"/>
      <c r="X3" s="2"/>
      <c r="Y3" s="2"/>
      <c r="Z3" s="2"/>
      <c r="AA3" s="2"/>
    </row>
    <row r="4" spans="2:27" x14ac:dyDescent="0.25">
      <c r="B4" s="87"/>
      <c r="C4" s="146" t="s">
        <v>143</v>
      </c>
      <c r="D4" s="146"/>
      <c r="E4" s="146"/>
      <c r="F4" s="146"/>
      <c r="G4" s="146"/>
      <c r="H4" s="146"/>
      <c r="I4" s="146"/>
      <c r="J4" s="146"/>
      <c r="K4" s="146"/>
      <c r="N4" s="34" t="s">
        <v>67</v>
      </c>
      <c r="O4" s="34" t="s">
        <v>68</v>
      </c>
      <c r="P4" s="34">
        <v>2003</v>
      </c>
      <c r="Q4" s="34">
        <v>2004</v>
      </c>
      <c r="R4" s="34">
        <v>2005</v>
      </c>
      <c r="S4" s="34">
        <v>2006</v>
      </c>
      <c r="T4" s="34">
        <v>2007</v>
      </c>
      <c r="U4" s="34">
        <v>2008</v>
      </c>
      <c r="V4" s="34">
        <v>2009</v>
      </c>
      <c r="W4" s="34">
        <v>2010</v>
      </c>
      <c r="X4" s="34">
        <v>2011</v>
      </c>
      <c r="Y4" s="34">
        <v>2012</v>
      </c>
      <c r="Z4" s="34">
        <v>2013</v>
      </c>
      <c r="AA4" s="34">
        <v>2014</v>
      </c>
    </row>
    <row r="5" spans="2:27" x14ac:dyDescent="0.25">
      <c r="B5">
        <v>2003</v>
      </c>
      <c r="C5" s="10">
        <v>255.30614768913156</v>
      </c>
      <c r="D5" s="10">
        <v>590.23829532441982</v>
      </c>
      <c r="E5" s="100">
        <f>SUM(C5:D5)</f>
        <v>845.54444301355136</v>
      </c>
      <c r="F5" s="10">
        <v>48.651890782092707</v>
      </c>
      <c r="G5" s="10">
        <v>1177.1356938788138</v>
      </c>
      <c r="H5" s="100">
        <f>SUM(F5:G5)</f>
        <v>1225.7875846609065</v>
      </c>
      <c r="I5" s="10">
        <f>C5+F5</f>
        <v>303.95803847122426</v>
      </c>
      <c r="J5" s="10">
        <f>D5+G5</f>
        <v>1767.3739892032336</v>
      </c>
      <c r="K5" s="10">
        <f t="shared" ref="K5:K16" si="0">H5+E5</f>
        <v>2071.332027674458</v>
      </c>
      <c r="N5" t="s">
        <v>70</v>
      </c>
      <c r="O5" t="s">
        <v>71</v>
      </c>
      <c r="P5" s="10">
        <v>142.50525435778542</v>
      </c>
      <c r="Q5" s="10">
        <v>25.470350030600301</v>
      </c>
      <c r="R5" s="10">
        <v>44.390448190710693</v>
      </c>
      <c r="S5" s="10">
        <v>18.690177174708513</v>
      </c>
      <c r="T5" s="10">
        <v>108.69649182712618</v>
      </c>
      <c r="U5" s="10">
        <v>44.527230227862553</v>
      </c>
      <c r="V5" s="10">
        <v>15.699460826770348</v>
      </c>
      <c r="W5" s="10">
        <v>7.4126071570225696</v>
      </c>
      <c r="X5" s="10">
        <v>16.244645880562516</v>
      </c>
      <c r="Y5" s="10">
        <v>24.656377649435719</v>
      </c>
      <c r="Z5" s="10"/>
      <c r="AA5" s="10">
        <v>42.284886271306455</v>
      </c>
    </row>
    <row r="6" spans="2:27" x14ac:dyDescent="0.25">
      <c r="B6">
        <v>2004</v>
      </c>
      <c r="C6" s="10">
        <v>176.31855879505761</v>
      </c>
      <c r="D6" s="10">
        <v>591.03016582340626</v>
      </c>
      <c r="E6" s="100">
        <f t="shared" ref="E6:E16" si="1">SUM(C6:D6)</f>
        <v>767.34872461846385</v>
      </c>
      <c r="F6" s="10">
        <v>60.908777809898872</v>
      </c>
      <c r="G6" s="10">
        <v>1594.5574779141045</v>
      </c>
      <c r="H6" s="100">
        <f t="shared" ref="H6:H16" si="2">SUM(F6:G6)</f>
        <v>1655.4662557240033</v>
      </c>
      <c r="I6" s="10">
        <f t="shared" ref="I6:J16" si="3">C6+F6</f>
        <v>237.22733660495649</v>
      </c>
      <c r="J6" s="10">
        <f t="shared" si="3"/>
        <v>2185.5876437375109</v>
      </c>
      <c r="K6" s="10">
        <f t="shared" si="0"/>
        <v>2422.8149803424672</v>
      </c>
      <c r="O6" t="s">
        <v>72</v>
      </c>
      <c r="P6" s="10"/>
      <c r="Q6" s="10"/>
      <c r="R6" s="10"/>
      <c r="S6" s="10"/>
      <c r="T6" s="10"/>
      <c r="U6" s="10"/>
      <c r="V6" s="10"/>
      <c r="W6" s="10"/>
      <c r="X6" s="10"/>
      <c r="Y6" s="10"/>
      <c r="Z6" s="10">
        <v>0.50763215245376703</v>
      </c>
      <c r="AA6" s="10"/>
    </row>
    <row r="7" spans="2:27" x14ac:dyDescent="0.25">
      <c r="B7">
        <v>2005</v>
      </c>
      <c r="C7" s="10">
        <v>136.07805742587391</v>
      </c>
      <c r="D7" s="10">
        <v>426.23130963976718</v>
      </c>
      <c r="E7" s="100">
        <f t="shared" si="1"/>
        <v>562.30936706564103</v>
      </c>
      <c r="F7" s="10">
        <v>25.435579006753642</v>
      </c>
      <c r="G7" s="10">
        <v>1516.6528802642165</v>
      </c>
      <c r="H7" s="100">
        <f t="shared" si="2"/>
        <v>1542.0884592709701</v>
      </c>
      <c r="I7" s="10">
        <f t="shared" si="3"/>
        <v>161.51363643262755</v>
      </c>
      <c r="J7" s="10">
        <f t="shared" si="3"/>
        <v>1942.8841899039837</v>
      </c>
      <c r="K7" s="10">
        <f t="shared" si="0"/>
        <v>2104.3978263366112</v>
      </c>
      <c r="O7" t="s">
        <v>79</v>
      </c>
      <c r="P7" s="10"/>
      <c r="Q7" s="10"/>
      <c r="R7" s="10"/>
      <c r="S7" s="10"/>
      <c r="T7" s="10"/>
      <c r="U7" s="10"/>
      <c r="V7" s="10"/>
      <c r="W7" s="10"/>
      <c r="X7" s="10"/>
      <c r="Y7" s="10"/>
      <c r="Z7" s="10"/>
      <c r="AA7" s="10">
        <v>0</v>
      </c>
    </row>
    <row r="8" spans="2:27" x14ac:dyDescent="0.25">
      <c r="B8">
        <v>2006</v>
      </c>
      <c r="C8" s="10">
        <v>90.383918707277658</v>
      </c>
      <c r="D8" s="10">
        <v>467.31820924883277</v>
      </c>
      <c r="E8" s="100">
        <f t="shared" si="1"/>
        <v>557.70212795611042</v>
      </c>
      <c r="F8" s="10">
        <v>61.69752556762618</v>
      </c>
      <c r="G8" s="10">
        <v>1362.3823051536131</v>
      </c>
      <c r="H8" s="100">
        <f t="shared" si="2"/>
        <v>1424.0798307212392</v>
      </c>
      <c r="I8" s="10">
        <f t="shared" si="3"/>
        <v>152.08144427490384</v>
      </c>
      <c r="J8" s="10">
        <f t="shared" si="3"/>
        <v>1829.7005144024458</v>
      </c>
      <c r="K8" s="10">
        <f t="shared" si="0"/>
        <v>1981.7819586773496</v>
      </c>
      <c r="O8" t="s">
        <v>73</v>
      </c>
      <c r="P8" s="10">
        <v>32.425151782455522</v>
      </c>
      <c r="Q8" s="10">
        <v>53.380588899280738</v>
      </c>
      <c r="R8" s="10">
        <v>32.247745284362438</v>
      </c>
      <c r="S8" s="10">
        <v>12.08408845046532</v>
      </c>
      <c r="T8" s="10">
        <v>15.68742768277794</v>
      </c>
      <c r="U8" s="10">
        <v>15.31666727696658</v>
      </c>
      <c r="V8" s="10">
        <v>10.876537203436122</v>
      </c>
      <c r="W8" s="10">
        <v>14.323015776158838</v>
      </c>
      <c r="X8" s="10">
        <v>14.51600921900795</v>
      </c>
      <c r="Y8" s="10">
        <v>6.0682934421877199</v>
      </c>
      <c r="Z8" s="10">
        <v>17.633726117855009</v>
      </c>
      <c r="AA8" s="10">
        <v>0.259175145399901</v>
      </c>
    </row>
    <row r="9" spans="2:27" x14ac:dyDescent="0.25">
      <c r="B9">
        <v>2007</v>
      </c>
      <c r="C9" s="10">
        <v>205.00650704451067</v>
      </c>
      <c r="D9" s="10">
        <v>245.12538216945239</v>
      </c>
      <c r="E9" s="100">
        <f t="shared" si="1"/>
        <v>450.13188921396306</v>
      </c>
      <c r="F9" s="10">
        <v>42.057014726977407</v>
      </c>
      <c r="G9" s="10">
        <v>1444.0785178359906</v>
      </c>
      <c r="H9" s="100">
        <f t="shared" si="2"/>
        <v>1486.1355325629681</v>
      </c>
      <c r="I9" s="10">
        <f t="shared" si="3"/>
        <v>247.06352177148807</v>
      </c>
      <c r="J9" s="10">
        <f t="shared" si="3"/>
        <v>1689.2039000054431</v>
      </c>
      <c r="K9" s="10">
        <f t="shared" si="0"/>
        <v>1936.2674217769313</v>
      </c>
      <c r="O9" t="s">
        <v>74</v>
      </c>
      <c r="P9" s="10">
        <v>1.0671668925017399</v>
      </c>
      <c r="Q9" s="10"/>
      <c r="R9" s="10"/>
      <c r="S9" s="10"/>
      <c r="T9" s="10"/>
      <c r="U9" s="10"/>
      <c r="V9" s="10"/>
      <c r="W9" s="10"/>
      <c r="X9" s="10"/>
      <c r="Y9" s="10"/>
      <c r="Z9" s="10"/>
      <c r="AA9" s="10"/>
    </row>
    <row r="10" spans="2:27" x14ac:dyDescent="0.25">
      <c r="B10">
        <v>2008</v>
      </c>
      <c r="C10" s="10">
        <v>141.16306562575795</v>
      </c>
      <c r="D10" s="10">
        <v>326.75006527360222</v>
      </c>
      <c r="E10" s="100">
        <f t="shared" si="1"/>
        <v>467.91313089936017</v>
      </c>
      <c r="F10" s="10">
        <v>102.33289129363791</v>
      </c>
      <c r="G10" s="10">
        <v>1363.3844752157859</v>
      </c>
      <c r="H10" s="100">
        <f t="shared" si="2"/>
        <v>1465.7173665094238</v>
      </c>
      <c r="I10" s="10">
        <f t="shared" si="3"/>
        <v>243.49595691939587</v>
      </c>
      <c r="J10" s="10">
        <f t="shared" si="3"/>
        <v>1690.1345404893882</v>
      </c>
      <c r="K10" s="10">
        <f t="shared" si="0"/>
        <v>1933.6304974087839</v>
      </c>
      <c r="O10" t="s">
        <v>60</v>
      </c>
      <c r="P10" s="10">
        <v>21.60945724921292</v>
      </c>
      <c r="Q10" s="10">
        <v>29.788269561767677</v>
      </c>
      <c r="R10" s="10">
        <v>0.25198910874989999</v>
      </c>
      <c r="S10" s="10">
        <v>0.43342824992064</v>
      </c>
      <c r="T10" s="10">
        <v>9.6570592979779803</v>
      </c>
      <c r="U10" s="10">
        <v>1.98490471474176</v>
      </c>
      <c r="V10" s="10">
        <v>9.8653922363619007</v>
      </c>
      <c r="W10" s="10">
        <v>2.46252961078183</v>
      </c>
      <c r="X10" s="10">
        <v>9.0429646196911708</v>
      </c>
      <c r="Y10" s="10">
        <v>11.440491950690483</v>
      </c>
      <c r="Z10" s="10">
        <v>6.1887797626788497E-2</v>
      </c>
      <c r="AA10" s="10"/>
    </row>
    <row r="11" spans="2:27" x14ac:dyDescent="0.25">
      <c r="B11">
        <v>2009</v>
      </c>
      <c r="C11" s="10">
        <v>98.727907977056759</v>
      </c>
      <c r="D11" s="10">
        <v>385.4555866774437</v>
      </c>
      <c r="E11" s="100">
        <f t="shared" si="1"/>
        <v>484.18349465450046</v>
      </c>
      <c r="F11" s="10">
        <v>43.768589119410557</v>
      </c>
      <c r="G11" s="10">
        <v>1295.4561514133902</v>
      </c>
      <c r="H11" s="100">
        <f t="shared" si="2"/>
        <v>1339.2247405328008</v>
      </c>
      <c r="I11" s="10">
        <f t="shared" si="3"/>
        <v>142.49649709646732</v>
      </c>
      <c r="J11" s="10">
        <f t="shared" si="3"/>
        <v>1680.911738090834</v>
      </c>
      <c r="K11" s="10">
        <f t="shared" si="0"/>
        <v>1823.4082351873012</v>
      </c>
      <c r="O11" t="s">
        <v>61</v>
      </c>
      <c r="P11" s="10"/>
      <c r="Q11" s="10"/>
      <c r="R11" s="10"/>
      <c r="S11" s="10"/>
      <c r="T11" s="10"/>
      <c r="U11" s="10"/>
      <c r="V11" s="10"/>
      <c r="W11" s="10"/>
      <c r="X11" s="10">
        <v>0.82000173762395401</v>
      </c>
      <c r="Y11" s="10"/>
      <c r="Z11" s="10">
        <v>1.02203152135386</v>
      </c>
      <c r="AA11" s="10">
        <v>2.3359817892336002E-2</v>
      </c>
    </row>
    <row r="12" spans="2:27" x14ac:dyDescent="0.25">
      <c r="B12">
        <v>2010</v>
      </c>
      <c r="C12" s="10">
        <v>62.365957532092047</v>
      </c>
      <c r="D12" s="10">
        <v>419.4950661650289</v>
      </c>
      <c r="E12" s="100">
        <f t="shared" si="1"/>
        <v>481.86102369712097</v>
      </c>
      <c r="F12" s="10">
        <v>9.2304837919785498</v>
      </c>
      <c r="G12" s="10">
        <v>1076.4143981768307</v>
      </c>
      <c r="H12" s="100">
        <f t="shared" si="2"/>
        <v>1085.6448819688092</v>
      </c>
      <c r="I12" s="10">
        <f t="shared" si="3"/>
        <v>71.596441324070597</v>
      </c>
      <c r="J12" s="10">
        <f t="shared" si="3"/>
        <v>1495.9094643418596</v>
      </c>
      <c r="K12" s="10">
        <f t="shared" si="0"/>
        <v>1567.5059056659302</v>
      </c>
      <c r="O12" t="s">
        <v>75</v>
      </c>
      <c r="P12" s="10">
        <v>21.260265302797322</v>
      </c>
      <c r="Q12" s="10">
        <v>35.8712982989761</v>
      </c>
      <c r="R12" s="10">
        <v>8.8297552611529007</v>
      </c>
      <c r="S12" s="10">
        <v>7.1380459880607603</v>
      </c>
      <c r="T12" s="10">
        <v>12.50082762674508</v>
      </c>
      <c r="U12" s="10">
        <v>1.8135209753280899</v>
      </c>
      <c r="V12" s="10">
        <v>5.87566899289566</v>
      </c>
      <c r="W12" s="10">
        <v>2.2256427505145169</v>
      </c>
      <c r="X12" s="10">
        <v>1.7504525803608371</v>
      </c>
      <c r="Y12" s="10">
        <v>0.31089594237253199</v>
      </c>
      <c r="Z12" s="10">
        <v>3.721098292822679</v>
      </c>
      <c r="AA12" s="10">
        <v>4.0066057556948032</v>
      </c>
    </row>
    <row r="13" spans="2:27" x14ac:dyDescent="0.25">
      <c r="B13">
        <v>2011</v>
      </c>
      <c r="C13" s="10">
        <v>64.484194242467098</v>
      </c>
      <c r="D13" s="10">
        <v>422.12459749248904</v>
      </c>
      <c r="E13" s="100">
        <f t="shared" si="1"/>
        <v>486.60879173495613</v>
      </c>
      <c r="F13" s="10">
        <v>43.111073520371548</v>
      </c>
      <c r="G13" s="10">
        <v>1264.6316499104641</v>
      </c>
      <c r="H13" s="100">
        <f t="shared" si="2"/>
        <v>1307.7427234308357</v>
      </c>
      <c r="I13" s="10">
        <f t="shared" si="3"/>
        <v>107.59526776283865</v>
      </c>
      <c r="J13" s="10">
        <f t="shared" si="3"/>
        <v>1686.7562474029532</v>
      </c>
      <c r="K13" s="10">
        <f t="shared" si="0"/>
        <v>1794.3515151657919</v>
      </c>
      <c r="O13" t="s">
        <v>58</v>
      </c>
      <c r="P13" s="10">
        <v>29.374021808894451</v>
      </c>
      <c r="Q13" s="10">
        <v>30.20612893855921</v>
      </c>
      <c r="R13" s="10">
        <v>38.675913211439237</v>
      </c>
      <c r="S13" s="10">
        <v>35.394897639683272</v>
      </c>
      <c r="T13" s="10">
        <v>56.137652888888084</v>
      </c>
      <c r="U13" s="10">
        <v>77.520742430858974</v>
      </c>
      <c r="V13" s="10">
        <v>54.020671200585802</v>
      </c>
      <c r="W13" s="10">
        <v>35.942162237614291</v>
      </c>
      <c r="X13" s="10">
        <v>22.110120205220678</v>
      </c>
      <c r="Y13" s="10">
        <v>34.321543478955448</v>
      </c>
      <c r="Z13" s="10">
        <v>24.37435874479063</v>
      </c>
      <c r="AA13" s="10">
        <v>28.77348722026067</v>
      </c>
    </row>
    <row r="14" spans="2:27" x14ac:dyDescent="0.25">
      <c r="B14">
        <v>2012</v>
      </c>
      <c r="C14" s="10">
        <v>76.797602463641908</v>
      </c>
      <c r="D14" s="10">
        <v>282.31753780989123</v>
      </c>
      <c r="E14" s="100">
        <f t="shared" si="1"/>
        <v>359.11514027353314</v>
      </c>
      <c r="F14" s="10">
        <v>113.09143911579017</v>
      </c>
      <c r="G14" s="10">
        <v>1142.7764250124549</v>
      </c>
      <c r="H14" s="100">
        <f t="shared" si="2"/>
        <v>1255.8678641282449</v>
      </c>
      <c r="I14" s="10">
        <f t="shared" si="3"/>
        <v>189.88904157943207</v>
      </c>
      <c r="J14" s="10">
        <f t="shared" si="3"/>
        <v>1425.0939628223462</v>
      </c>
      <c r="K14" s="10">
        <f t="shared" si="0"/>
        <v>1614.9830044017781</v>
      </c>
      <c r="O14" t="s">
        <v>77</v>
      </c>
      <c r="P14" s="10">
        <v>7.0648302954842102</v>
      </c>
      <c r="Q14" s="10">
        <v>1.6019230658735999</v>
      </c>
      <c r="R14" s="10">
        <v>11.682206369458719</v>
      </c>
      <c r="S14" s="10">
        <v>16.643281204439162</v>
      </c>
      <c r="T14" s="10">
        <v>2.3270477209954201</v>
      </c>
      <c r="U14" s="10"/>
      <c r="V14" s="10">
        <v>2.3901775170069199</v>
      </c>
      <c r="W14" s="10"/>
      <c r="X14" s="10"/>
      <c r="Y14" s="10"/>
      <c r="Z14" s="10"/>
      <c r="AA14" s="10"/>
    </row>
    <row r="15" spans="2:27" x14ac:dyDescent="0.25">
      <c r="B15">
        <v>2013</v>
      </c>
      <c r="C15" s="10">
        <v>47</v>
      </c>
      <c r="D15" s="10">
        <v>296.8754276719946</v>
      </c>
      <c r="E15" s="100">
        <f t="shared" si="1"/>
        <v>343.8754276719946</v>
      </c>
      <c r="F15" s="10">
        <v>93</v>
      </c>
      <c r="G15" s="10">
        <v>729.19610613695511</v>
      </c>
      <c r="H15" s="100">
        <f t="shared" si="2"/>
        <v>822.19610613695511</v>
      </c>
      <c r="I15" s="10">
        <f t="shared" si="3"/>
        <v>140</v>
      </c>
      <c r="J15" s="10">
        <f t="shared" si="3"/>
        <v>1026.0715338089497</v>
      </c>
      <c r="K15" s="10">
        <f t="shared" si="0"/>
        <v>1166.0715338089497</v>
      </c>
      <c r="N15" s="2" t="s">
        <v>78</v>
      </c>
      <c r="O15" s="2"/>
      <c r="P15" s="95">
        <v>255.30614768913156</v>
      </c>
      <c r="Q15" s="95">
        <v>176.31855879505761</v>
      </c>
      <c r="R15" s="95">
        <v>136.07805742587388</v>
      </c>
      <c r="S15" s="95">
        <v>90.383918707277658</v>
      </c>
      <c r="T15" s="95">
        <v>205.00650704451067</v>
      </c>
      <c r="U15" s="95">
        <v>141.16306562575795</v>
      </c>
      <c r="V15" s="95">
        <v>98.727907977056759</v>
      </c>
      <c r="W15" s="95">
        <v>62.36595753209204</v>
      </c>
      <c r="X15" s="95">
        <v>64.484194242467098</v>
      </c>
      <c r="Y15" s="95">
        <v>76.797602463641908</v>
      </c>
      <c r="Z15" s="95">
        <v>47.320734626902734</v>
      </c>
      <c r="AA15" s="95">
        <v>75.347514210554152</v>
      </c>
    </row>
    <row r="16" spans="2:27" x14ac:dyDescent="0.25">
      <c r="B16" s="2">
        <v>2014</v>
      </c>
      <c r="C16" s="95">
        <v>75.347514210554152</v>
      </c>
      <c r="D16" s="95">
        <v>387.00218099832472</v>
      </c>
      <c r="E16" s="101">
        <f t="shared" si="1"/>
        <v>462.34969520887887</v>
      </c>
      <c r="F16" s="95">
        <v>69.56326467150943</v>
      </c>
      <c r="G16" s="95">
        <v>781.72340218458328</v>
      </c>
      <c r="H16" s="101">
        <f t="shared" si="2"/>
        <v>851.28666685609267</v>
      </c>
      <c r="I16" s="95">
        <f t="shared" si="3"/>
        <v>144.9107788820636</v>
      </c>
      <c r="J16" s="95">
        <f t="shared" si="3"/>
        <v>1168.7255831829079</v>
      </c>
      <c r="K16" s="95">
        <f t="shared" si="0"/>
        <v>1313.6363620649715</v>
      </c>
      <c r="N16" t="s">
        <v>52</v>
      </c>
      <c r="O16" t="s">
        <v>71</v>
      </c>
      <c r="P16" s="10"/>
      <c r="Q16" s="10"/>
      <c r="R16" s="10">
        <v>0.34756308067023001</v>
      </c>
      <c r="S16" s="10"/>
      <c r="T16" s="10"/>
      <c r="U16" s="10"/>
      <c r="V16" s="10"/>
      <c r="W16" s="10"/>
      <c r="X16" s="10"/>
      <c r="Y16" s="10"/>
      <c r="Z16" s="10"/>
      <c r="AA16" s="10"/>
    </row>
    <row r="17" spans="2:27" x14ac:dyDescent="0.25">
      <c r="C17" s="146" t="s">
        <v>144</v>
      </c>
      <c r="D17" s="146"/>
      <c r="E17" s="146"/>
      <c r="F17" s="146"/>
      <c r="G17" s="146"/>
      <c r="H17" s="146"/>
      <c r="I17" s="146"/>
      <c r="J17" s="146"/>
      <c r="K17" s="146"/>
      <c r="O17" t="s">
        <v>73</v>
      </c>
      <c r="P17" s="10">
        <v>2.9279203299060397</v>
      </c>
      <c r="Q17" s="10">
        <v>2.03771294309532</v>
      </c>
      <c r="R17" s="10"/>
      <c r="S17" s="10"/>
      <c r="T17" s="10"/>
      <c r="U17" s="10"/>
      <c r="V17" s="10"/>
      <c r="W17" s="10"/>
      <c r="X17" s="10"/>
      <c r="Y17" s="10"/>
      <c r="Z17" s="10"/>
      <c r="AA17" s="10"/>
    </row>
    <row r="18" spans="2:27" x14ac:dyDescent="0.25">
      <c r="B18">
        <v>2003</v>
      </c>
      <c r="C18" s="102">
        <f>C5/$K5</f>
        <v>0.12325698839107455</v>
      </c>
      <c r="D18" s="102">
        <f t="shared" ref="D18:K18" si="4">D5/$K5</f>
        <v>0.2849559063628716</v>
      </c>
      <c r="E18" s="103">
        <f t="shared" si="4"/>
        <v>0.40821289475394612</v>
      </c>
      <c r="F18" s="102">
        <f t="shared" si="4"/>
        <v>2.3488214410856929E-2</v>
      </c>
      <c r="G18" s="102">
        <f t="shared" si="4"/>
        <v>0.5682988908351968</v>
      </c>
      <c r="H18" s="103">
        <f t="shared" si="4"/>
        <v>0.59178710524605382</v>
      </c>
      <c r="I18" s="102">
        <f>C18+F18</f>
        <v>0.14674520280193148</v>
      </c>
      <c r="J18" s="102">
        <f>D18+G18</f>
        <v>0.8532547971980684</v>
      </c>
      <c r="K18" s="102">
        <f t="shared" si="4"/>
        <v>1</v>
      </c>
      <c r="O18" t="s">
        <v>74</v>
      </c>
      <c r="P18" s="10">
        <v>2.1007324112499999E-3</v>
      </c>
      <c r="Q18" s="10"/>
      <c r="R18" s="10"/>
      <c r="S18" s="10"/>
      <c r="T18" s="10"/>
      <c r="U18" s="10"/>
      <c r="V18" s="10"/>
      <c r="W18" s="10"/>
      <c r="X18" s="10"/>
      <c r="Y18" s="10"/>
      <c r="Z18" s="10"/>
      <c r="AA18" s="10"/>
    </row>
    <row r="19" spans="2:27" x14ac:dyDescent="0.25">
      <c r="B19">
        <v>2004</v>
      </c>
      <c r="C19" s="102">
        <f t="shared" ref="C19:K29" si="5">C6/$K6</f>
        <v>7.2774256484964786E-2</v>
      </c>
      <c r="D19" s="102">
        <f t="shared" si="5"/>
        <v>0.24394358241084657</v>
      </c>
      <c r="E19" s="103">
        <f t="shared" si="5"/>
        <v>0.31671783889581134</v>
      </c>
      <c r="F19" s="102">
        <f t="shared" si="5"/>
        <v>2.5139673604498418E-2</v>
      </c>
      <c r="G19" s="102">
        <f t="shared" si="5"/>
        <v>0.65814248749969029</v>
      </c>
      <c r="H19" s="103">
        <f t="shared" si="5"/>
        <v>0.6832821611041886</v>
      </c>
      <c r="I19" s="102">
        <f t="shared" ref="I19:J29" si="6">C19+F19</f>
        <v>9.7913930089463197E-2</v>
      </c>
      <c r="J19" s="102">
        <f t="shared" si="6"/>
        <v>0.90208606991053686</v>
      </c>
      <c r="K19" s="102">
        <f t="shared" si="5"/>
        <v>1</v>
      </c>
      <c r="O19" t="s">
        <v>60</v>
      </c>
      <c r="P19" s="10">
        <v>43.918187209798241</v>
      </c>
      <c r="Q19" s="10">
        <v>57.43460007376418</v>
      </c>
      <c r="R19" s="10">
        <v>24.794248588691897</v>
      </c>
      <c r="S19" s="10">
        <v>60.281886223386167</v>
      </c>
      <c r="T19" s="10">
        <v>41.085333792415717</v>
      </c>
      <c r="U19" s="10">
        <v>98.159097741279751</v>
      </c>
      <c r="V19" s="10">
        <v>43.364648730797732</v>
      </c>
      <c r="W19" s="10">
        <v>6.2356851916866507</v>
      </c>
      <c r="X19" s="10">
        <v>36.901349258890612</v>
      </c>
      <c r="Y19" s="10">
        <v>112.21839390540545</v>
      </c>
      <c r="Z19" s="10">
        <v>92.51856886872082</v>
      </c>
      <c r="AA19" s="10">
        <v>68.853408761066461</v>
      </c>
    </row>
    <row r="20" spans="2:27" x14ac:dyDescent="0.25">
      <c r="B20">
        <v>2005</v>
      </c>
      <c r="C20" s="102">
        <f t="shared" si="5"/>
        <v>6.4663656140893297E-2</v>
      </c>
      <c r="D20" s="102">
        <f t="shared" si="5"/>
        <v>0.20254312388345383</v>
      </c>
      <c r="E20" s="103">
        <f t="shared" si="5"/>
        <v>0.26720678002434711</v>
      </c>
      <c r="F20" s="102">
        <f t="shared" si="5"/>
        <v>1.2086868123710496E-2</v>
      </c>
      <c r="G20" s="102">
        <f t="shared" si="5"/>
        <v>0.72070635185194243</v>
      </c>
      <c r="H20" s="103">
        <f t="shared" si="5"/>
        <v>0.73279321997565294</v>
      </c>
      <c r="I20" s="102">
        <f t="shared" si="6"/>
        <v>7.6750524264603798E-2</v>
      </c>
      <c r="J20" s="102">
        <f t="shared" si="6"/>
        <v>0.92324947573539629</v>
      </c>
      <c r="K20" s="102">
        <f t="shared" si="5"/>
        <v>1</v>
      </c>
      <c r="O20" t="s">
        <v>61</v>
      </c>
      <c r="P20" s="10">
        <v>0.18161878754025995</v>
      </c>
      <c r="Q20" s="10">
        <v>0.70441595293580994</v>
      </c>
      <c r="R20" s="10">
        <v>0.29376733739150995</v>
      </c>
      <c r="S20" s="10">
        <v>0.72076185544001981</v>
      </c>
      <c r="T20" s="10">
        <v>0.54193812064251023</v>
      </c>
      <c r="U20" s="10">
        <v>4.1737935523581697</v>
      </c>
      <c r="V20" s="10">
        <v>0.40394038861282999</v>
      </c>
      <c r="W20" s="10">
        <v>2.9947986002918991</v>
      </c>
      <c r="X20" s="10">
        <v>6.2097242614809325</v>
      </c>
      <c r="Y20" s="10">
        <v>0.87304521038472271</v>
      </c>
      <c r="Z20" s="10">
        <v>0.64128018700177858</v>
      </c>
      <c r="AA20" s="10">
        <v>0.70985591044297158</v>
      </c>
    </row>
    <row r="21" spans="2:27" x14ac:dyDescent="0.25">
      <c r="B21">
        <v>2006</v>
      </c>
      <c r="C21" s="102">
        <f t="shared" si="5"/>
        <v>4.560739808510534E-2</v>
      </c>
      <c r="D21" s="102">
        <f t="shared" si="5"/>
        <v>0.23580707615318242</v>
      </c>
      <c r="E21" s="103">
        <f t="shared" si="5"/>
        <v>0.28141447423828775</v>
      </c>
      <c r="F21" s="102">
        <f t="shared" si="5"/>
        <v>3.1132347984842587E-2</v>
      </c>
      <c r="G21" s="102">
        <f t="shared" si="5"/>
        <v>0.68745317777686965</v>
      </c>
      <c r="H21" s="103">
        <f t="shared" si="5"/>
        <v>0.71858552576171231</v>
      </c>
      <c r="I21" s="102">
        <f t="shared" si="6"/>
        <v>7.6739746069947934E-2</v>
      </c>
      <c r="J21" s="102">
        <f t="shared" si="6"/>
        <v>0.92326025393005207</v>
      </c>
      <c r="K21" s="102">
        <f t="shared" si="5"/>
        <v>1</v>
      </c>
      <c r="O21" t="s">
        <v>58</v>
      </c>
      <c r="P21" s="10"/>
      <c r="Q21" s="10"/>
      <c r="R21" s="10"/>
      <c r="S21" s="10"/>
      <c r="T21" s="10">
        <v>0.42974281391918001</v>
      </c>
      <c r="U21" s="10"/>
      <c r="V21" s="10"/>
      <c r="W21" s="10"/>
      <c r="X21" s="10"/>
      <c r="Y21" s="10"/>
      <c r="Z21" s="10"/>
      <c r="AA21" s="10"/>
    </row>
    <row r="22" spans="2:27" x14ac:dyDescent="0.25">
      <c r="B22">
        <v>2007</v>
      </c>
      <c r="C22" s="102">
        <f t="shared" si="5"/>
        <v>0.10587716590117197</v>
      </c>
      <c r="D22" s="102">
        <f t="shared" si="5"/>
        <v>0.12659686333228623</v>
      </c>
      <c r="E22" s="103">
        <f t="shared" si="5"/>
        <v>0.2324740292334582</v>
      </c>
      <c r="F22" s="102">
        <f t="shared" si="5"/>
        <v>2.1720664332812705E-2</v>
      </c>
      <c r="G22" s="102">
        <f t="shared" si="5"/>
        <v>0.745805306433729</v>
      </c>
      <c r="H22" s="103">
        <f t="shared" si="5"/>
        <v>0.76752597076654172</v>
      </c>
      <c r="I22" s="102">
        <f t="shared" si="6"/>
        <v>0.12759783023398466</v>
      </c>
      <c r="J22" s="102">
        <f t="shared" si="6"/>
        <v>0.87240216976601526</v>
      </c>
      <c r="K22" s="102">
        <f t="shared" si="5"/>
        <v>1</v>
      </c>
      <c r="O22" t="s">
        <v>77</v>
      </c>
      <c r="P22" s="10">
        <v>1.6220637224369101</v>
      </c>
      <c r="Q22" s="10">
        <v>0.73204884010355997</v>
      </c>
      <c r="R22" s="10"/>
      <c r="S22" s="10">
        <v>0.6948774888</v>
      </c>
      <c r="T22" s="10"/>
      <c r="U22" s="10"/>
      <c r="V22" s="10"/>
      <c r="W22" s="10"/>
      <c r="X22" s="10"/>
      <c r="Y22" s="10"/>
      <c r="Z22" s="10"/>
      <c r="AA22" s="10"/>
    </row>
    <row r="23" spans="2:27" x14ac:dyDescent="0.25">
      <c r="B23">
        <v>2008</v>
      </c>
      <c r="C23" s="102">
        <f t="shared" si="5"/>
        <v>7.3004157627285821E-2</v>
      </c>
      <c r="D23" s="102">
        <f t="shared" si="5"/>
        <v>0.16898268087489976</v>
      </c>
      <c r="E23" s="103">
        <f t="shared" si="5"/>
        <v>0.24198683850218558</v>
      </c>
      <c r="F23" s="102">
        <f t="shared" si="5"/>
        <v>5.2922671332900469E-2</v>
      </c>
      <c r="G23" s="102">
        <f t="shared" si="5"/>
        <v>0.70509049016491399</v>
      </c>
      <c r="H23" s="103">
        <f t="shared" si="5"/>
        <v>0.75801316149781439</v>
      </c>
      <c r="I23" s="102">
        <f t="shared" si="6"/>
        <v>0.12592682896018628</v>
      </c>
      <c r="J23" s="102">
        <f t="shared" si="6"/>
        <v>0.87407317103981375</v>
      </c>
      <c r="K23" s="102">
        <f t="shared" si="5"/>
        <v>1</v>
      </c>
      <c r="N23" s="2" t="s">
        <v>80</v>
      </c>
      <c r="O23" s="2"/>
      <c r="P23" s="95">
        <v>48.6518907820927</v>
      </c>
      <c r="Q23" s="95">
        <v>60.908777809898872</v>
      </c>
      <c r="R23" s="95">
        <v>25.435579006753638</v>
      </c>
      <c r="S23" s="95">
        <v>61.697525567626187</v>
      </c>
      <c r="T23" s="95">
        <v>42.057014726977407</v>
      </c>
      <c r="U23" s="95">
        <v>102.33289129363791</v>
      </c>
      <c r="V23" s="95">
        <v>43.768589119410564</v>
      </c>
      <c r="W23" s="95">
        <v>9.2304837919785498</v>
      </c>
      <c r="X23" s="95">
        <v>43.111073520371548</v>
      </c>
      <c r="Y23" s="95">
        <v>113.09143911579017</v>
      </c>
      <c r="Z23" s="95">
        <v>93.159849055722603</v>
      </c>
      <c r="AA23" s="95">
        <v>69.56326467150943</v>
      </c>
    </row>
    <row r="24" spans="2:27" x14ac:dyDescent="0.25">
      <c r="B24">
        <v>2009</v>
      </c>
      <c r="C24" s="102">
        <f t="shared" si="5"/>
        <v>5.414470883253162E-2</v>
      </c>
      <c r="D24" s="102">
        <f t="shared" si="5"/>
        <v>0.2113929175261455</v>
      </c>
      <c r="E24" s="103">
        <f t="shared" si="5"/>
        <v>0.26553762635867711</v>
      </c>
      <c r="F24" s="102">
        <f t="shared" si="5"/>
        <v>2.4003724604717839E-2</v>
      </c>
      <c r="G24" s="102">
        <f t="shared" si="5"/>
        <v>0.71045864903660505</v>
      </c>
      <c r="H24" s="103">
        <f t="shared" si="5"/>
        <v>0.73446237364132283</v>
      </c>
      <c r="I24" s="102">
        <f t="shared" si="6"/>
        <v>7.8148433437249462E-2</v>
      </c>
      <c r="J24" s="102">
        <f t="shared" si="6"/>
        <v>0.92185156656275058</v>
      </c>
      <c r="K24" s="102">
        <f t="shared" si="5"/>
        <v>1</v>
      </c>
      <c r="N24" t="s">
        <v>1</v>
      </c>
      <c r="P24" s="10">
        <v>303.95803847122426</v>
      </c>
      <c r="Q24" s="10">
        <v>237.22733660495652</v>
      </c>
      <c r="R24" s="10">
        <v>161.51363643262749</v>
      </c>
      <c r="S24" s="10">
        <v>152.08144427490384</v>
      </c>
      <c r="T24" s="10">
        <v>247.06352177148807</v>
      </c>
      <c r="U24" s="10">
        <v>243.49595691939589</v>
      </c>
      <c r="V24" s="10">
        <v>142.49649709646732</v>
      </c>
      <c r="W24" s="10">
        <v>71.596441324070597</v>
      </c>
      <c r="X24" s="10">
        <v>107.59526776283865</v>
      </c>
      <c r="Y24" s="10">
        <v>189.88904157943207</v>
      </c>
      <c r="Z24" s="10">
        <v>140.48058368262531</v>
      </c>
      <c r="AA24" s="10">
        <v>144.9107788820636</v>
      </c>
    </row>
    <row r="25" spans="2:27" x14ac:dyDescent="0.25">
      <c r="B25">
        <v>2010</v>
      </c>
      <c r="C25" s="102">
        <f t="shared" si="5"/>
        <v>3.9786744857970312E-2</v>
      </c>
      <c r="D25" s="102">
        <f t="shared" si="5"/>
        <v>0.26761944860859266</v>
      </c>
      <c r="E25" s="103">
        <f t="shared" si="5"/>
        <v>0.307406193466563</v>
      </c>
      <c r="F25" s="102">
        <f t="shared" si="5"/>
        <v>5.8886437101218604E-3</v>
      </c>
      <c r="G25" s="102">
        <f t="shared" si="5"/>
        <v>0.68670516282331517</v>
      </c>
      <c r="H25" s="103">
        <f t="shared" si="5"/>
        <v>0.69259380653343694</v>
      </c>
      <c r="I25" s="102">
        <f t="shared" si="6"/>
        <v>4.5675388568092175E-2</v>
      </c>
      <c r="J25" s="102">
        <f t="shared" si="6"/>
        <v>0.95432461143190783</v>
      </c>
      <c r="K25" s="102">
        <f t="shared" si="5"/>
        <v>1</v>
      </c>
    </row>
    <row r="26" spans="2:27" x14ac:dyDescent="0.25">
      <c r="B26">
        <v>2011</v>
      </c>
      <c r="C26" s="102">
        <f t="shared" si="5"/>
        <v>3.5937325377691662E-2</v>
      </c>
      <c r="D26" s="102">
        <f t="shared" si="5"/>
        <v>0.23525189681325412</v>
      </c>
      <c r="E26" s="103">
        <f t="shared" si="5"/>
        <v>0.27118922219094577</v>
      </c>
      <c r="F26" s="102">
        <f t="shared" si="5"/>
        <v>2.4025991092602741E-2</v>
      </c>
      <c r="G26" s="102">
        <f t="shared" si="5"/>
        <v>0.70478478671645151</v>
      </c>
      <c r="H26" s="103">
        <f t="shared" si="5"/>
        <v>0.72881077780905423</v>
      </c>
      <c r="I26" s="102">
        <f t="shared" si="6"/>
        <v>5.9963316470294403E-2</v>
      </c>
      <c r="J26" s="102">
        <f t="shared" si="6"/>
        <v>0.9400366835297056</v>
      </c>
      <c r="K26" s="102">
        <f t="shared" si="5"/>
        <v>1</v>
      </c>
    </row>
    <row r="27" spans="2:27" x14ac:dyDescent="0.25">
      <c r="B27">
        <v>2012</v>
      </c>
      <c r="C27" s="102">
        <f t="shared" si="5"/>
        <v>4.7553195454269982E-2</v>
      </c>
      <c r="D27" s="102">
        <f t="shared" si="5"/>
        <v>0.17481146057909586</v>
      </c>
      <c r="E27" s="103">
        <f t="shared" si="5"/>
        <v>0.22236465603336583</v>
      </c>
      <c r="F27" s="102">
        <f t="shared" si="5"/>
        <v>7.0026395824321075E-2</v>
      </c>
      <c r="G27" s="102">
        <f t="shared" si="5"/>
        <v>0.70760894814231312</v>
      </c>
      <c r="H27" s="103">
        <f t="shared" si="5"/>
        <v>0.77763534396663414</v>
      </c>
      <c r="I27" s="102">
        <f t="shared" si="6"/>
        <v>0.11757959127859105</v>
      </c>
      <c r="J27" s="102">
        <f t="shared" si="6"/>
        <v>0.88242040872140892</v>
      </c>
      <c r="K27" s="102">
        <f t="shared" si="5"/>
        <v>1</v>
      </c>
      <c r="N27" s="2" t="s">
        <v>147</v>
      </c>
      <c r="O27" s="2"/>
      <c r="P27" s="2"/>
      <c r="Q27" s="2"/>
      <c r="R27" s="2"/>
      <c r="S27" s="2"/>
      <c r="T27" s="2"/>
      <c r="U27" s="2"/>
      <c r="V27" s="2"/>
      <c r="W27" s="2"/>
      <c r="X27" s="2"/>
      <c r="Y27" s="2"/>
      <c r="Z27" s="2"/>
      <c r="AA27" s="2"/>
    </row>
    <row r="28" spans="2:27" ht="14.45" x14ac:dyDescent="0.3">
      <c r="B28">
        <v>2013</v>
      </c>
      <c r="C28" s="102">
        <f t="shared" si="5"/>
        <v>4.0306275076002783E-2</v>
      </c>
      <c r="D28" s="102">
        <f t="shared" si="5"/>
        <v>0.25459452449049746</v>
      </c>
      <c r="E28" s="103">
        <f t="shared" si="5"/>
        <v>0.29490079956650028</v>
      </c>
      <c r="F28" s="102">
        <f t="shared" si="5"/>
        <v>7.9754969831239544E-2</v>
      </c>
      <c r="G28" s="102">
        <f t="shared" si="5"/>
        <v>0.62534423060226019</v>
      </c>
      <c r="H28" s="103">
        <f t="shared" si="5"/>
        <v>0.70509920043349983</v>
      </c>
      <c r="I28" s="102">
        <f t="shared" si="6"/>
        <v>0.12006124490724232</v>
      </c>
      <c r="J28" s="102">
        <f t="shared" si="6"/>
        <v>0.87993875509275765</v>
      </c>
      <c r="K28" s="102">
        <f t="shared" si="5"/>
        <v>1</v>
      </c>
      <c r="N28" s="125" t="s">
        <v>67</v>
      </c>
      <c r="O28" s="125" t="s">
        <v>68</v>
      </c>
      <c r="P28" s="125">
        <v>2003</v>
      </c>
      <c r="Q28" s="34">
        <v>2004</v>
      </c>
      <c r="R28" s="34">
        <v>2005</v>
      </c>
      <c r="S28" s="34">
        <v>2006</v>
      </c>
      <c r="T28" s="34">
        <v>2007</v>
      </c>
      <c r="U28" s="34">
        <v>2008</v>
      </c>
      <c r="V28" s="34">
        <v>2009</v>
      </c>
      <c r="W28" s="34">
        <v>2010</v>
      </c>
      <c r="X28" s="34">
        <v>2011</v>
      </c>
      <c r="Y28" s="34">
        <v>2012</v>
      </c>
      <c r="Z28" s="34">
        <v>2013</v>
      </c>
      <c r="AA28" s="34">
        <v>2014</v>
      </c>
    </row>
    <row r="29" spans="2:27" ht="14.45" x14ac:dyDescent="0.3">
      <c r="B29" s="2">
        <v>2014</v>
      </c>
      <c r="C29" s="14">
        <f t="shared" si="5"/>
        <v>5.7357969363844026E-2</v>
      </c>
      <c r="D29" s="14">
        <f t="shared" si="5"/>
        <v>0.29460373675251833</v>
      </c>
      <c r="E29" s="104">
        <f t="shared" si="5"/>
        <v>0.35196170611636235</v>
      </c>
      <c r="F29" s="14">
        <f t="shared" si="5"/>
        <v>5.2954734415359368E-2</v>
      </c>
      <c r="G29" s="14">
        <f t="shared" si="5"/>
        <v>0.59508355946827829</v>
      </c>
      <c r="H29" s="104">
        <f t="shared" si="5"/>
        <v>0.64803829388363765</v>
      </c>
      <c r="I29" s="14">
        <f t="shared" si="6"/>
        <v>0.11031270377920339</v>
      </c>
      <c r="J29" s="14">
        <f t="shared" si="6"/>
        <v>0.88968729622079668</v>
      </c>
      <c r="K29" s="14">
        <f t="shared" si="5"/>
        <v>1</v>
      </c>
      <c r="N29" s="112" t="s">
        <v>70</v>
      </c>
      <c r="O29" s="112" t="s">
        <v>71</v>
      </c>
      <c r="P29" s="113">
        <v>0.46883199758270716</v>
      </c>
      <c r="Q29" s="124">
        <v>0.10736684226664346</v>
      </c>
      <c r="R29" s="124">
        <v>0.27484024984619404</v>
      </c>
      <c r="S29" s="124">
        <v>0.12289584218390229</v>
      </c>
      <c r="T29" s="124">
        <v>0.43995362426534512</v>
      </c>
      <c r="U29" s="124">
        <v>0.18286640481099378</v>
      </c>
      <c r="V29" s="124">
        <v>0.11017436320657148</v>
      </c>
      <c r="W29" s="124">
        <v>0.10353317874376619</v>
      </c>
      <c r="X29" s="124">
        <v>0.15097918540775365</v>
      </c>
      <c r="Y29" s="124">
        <v>0.12984623780473273</v>
      </c>
      <c r="Z29" s="124">
        <v>0</v>
      </c>
      <c r="AA29" s="124">
        <v>0.29179945479225</v>
      </c>
    </row>
    <row r="30" spans="2:27" ht="14.45" x14ac:dyDescent="0.3">
      <c r="N30" s="111"/>
      <c r="O30" s="112" t="s">
        <v>72</v>
      </c>
      <c r="P30" s="113">
        <v>0</v>
      </c>
      <c r="Q30" s="37">
        <v>0</v>
      </c>
      <c r="R30" s="37">
        <v>0</v>
      </c>
      <c r="S30" s="37">
        <v>0</v>
      </c>
      <c r="T30" s="37">
        <v>0</v>
      </c>
      <c r="U30" s="37">
        <v>0</v>
      </c>
      <c r="V30" s="37">
        <v>0</v>
      </c>
      <c r="W30" s="37">
        <v>0</v>
      </c>
      <c r="X30" s="37">
        <v>0</v>
      </c>
      <c r="Y30" s="37">
        <v>0</v>
      </c>
      <c r="Z30" s="37">
        <v>3.6135396020322143E-3</v>
      </c>
      <c r="AA30" s="37">
        <v>0</v>
      </c>
    </row>
    <row r="31" spans="2:27" ht="14.45" x14ac:dyDescent="0.3">
      <c r="N31" s="111"/>
      <c r="O31" s="112" t="s">
        <v>79</v>
      </c>
      <c r="P31" s="113">
        <v>0</v>
      </c>
      <c r="Q31" s="37">
        <v>0</v>
      </c>
      <c r="R31" s="37">
        <v>0</v>
      </c>
      <c r="S31" s="37">
        <v>0</v>
      </c>
      <c r="T31" s="37">
        <v>0</v>
      </c>
      <c r="U31" s="37">
        <v>0</v>
      </c>
      <c r="V31" s="37">
        <v>0</v>
      </c>
      <c r="W31" s="37">
        <v>0</v>
      </c>
      <c r="X31" s="37">
        <v>0</v>
      </c>
      <c r="Y31" s="37">
        <v>0</v>
      </c>
      <c r="Z31" s="37">
        <v>0</v>
      </c>
      <c r="AA31" s="37">
        <v>0</v>
      </c>
    </row>
    <row r="32" spans="2:27" ht="14.45" x14ac:dyDescent="0.3">
      <c r="N32" s="111"/>
      <c r="O32" s="112" t="s">
        <v>73</v>
      </c>
      <c r="P32" s="113">
        <v>0.10667640818298416</v>
      </c>
      <c r="Q32" s="37">
        <v>0.22501870848119376</v>
      </c>
      <c r="R32" s="37">
        <v>0.1996595829096697</v>
      </c>
      <c r="S32" s="37">
        <v>7.9458006912546203E-2</v>
      </c>
      <c r="T32" s="37">
        <v>6.3495523622007721E-2</v>
      </c>
      <c r="U32" s="37">
        <v>6.2903168786645744E-2</v>
      </c>
      <c r="V32" s="37">
        <v>7.6328453155398768E-2</v>
      </c>
      <c r="W32" s="37">
        <v>0.20005206280194635</v>
      </c>
      <c r="X32" s="37">
        <v>0.13491308233930993</v>
      </c>
      <c r="Y32" s="37">
        <v>3.1957049188903852E-2</v>
      </c>
      <c r="Z32" s="37">
        <v>0.12552429421629713</v>
      </c>
      <c r="AA32" s="37">
        <v>1.7885153016176391E-3</v>
      </c>
    </row>
    <row r="33" spans="14:27" ht="14.45" x14ac:dyDescent="0.3">
      <c r="N33" s="111"/>
      <c r="O33" s="112" t="s">
        <v>74</v>
      </c>
      <c r="P33" s="113">
        <v>3.5109020240725389E-3</v>
      </c>
      <c r="Q33" s="37">
        <v>0</v>
      </c>
      <c r="R33" s="37">
        <v>0</v>
      </c>
      <c r="S33" s="37">
        <v>0</v>
      </c>
      <c r="T33" s="37">
        <v>0</v>
      </c>
      <c r="U33" s="37">
        <v>0</v>
      </c>
      <c r="V33" s="37">
        <v>0</v>
      </c>
      <c r="W33" s="37">
        <v>0</v>
      </c>
      <c r="X33" s="37">
        <v>0</v>
      </c>
      <c r="Y33" s="37">
        <v>0</v>
      </c>
      <c r="Z33" s="37">
        <v>0</v>
      </c>
      <c r="AA33" s="37">
        <v>0</v>
      </c>
    </row>
    <row r="34" spans="14:27" ht="14.45" x14ac:dyDescent="0.3">
      <c r="N34" s="111"/>
      <c r="O34" s="112" t="s">
        <v>60</v>
      </c>
      <c r="P34" s="113">
        <v>7.1093554090225816E-2</v>
      </c>
      <c r="Q34" s="37">
        <v>0.12556845255727284</v>
      </c>
      <c r="R34" s="37">
        <v>1.5601723440547555E-3</v>
      </c>
      <c r="S34" s="37">
        <v>2.849974577682015E-3</v>
      </c>
      <c r="T34" s="37">
        <v>3.9087353846230313E-2</v>
      </c>
      <c r="U34" s="37">
        <v>8.1516947544177099E-3</v>
      </c>
      <c r="V34" s="37">
        <v>6.9232524569942402E-2</v>
      </c>
      <c r="W34" s="37">
        <v>3.439458114455099E-2</v>
      </c>
      <c r="X34" s="37">
        <v>8.4046118455912602E-2</v>
      </c>
      <c r="Y34" s="37">
        <v>6.0248300036339041E-2</v>
      </c>
      <c r="Z34" s="37">
        <v>4.4054342603391962E-4</v>
      </c>
      <c r="AA34" s="37">
        <v>0</v>
      </c>
    </row>
    <row r="35" spans="14:27" ht="14.45" x14ac:dyDescent="0.3">
      <c r="N35" s="111"/>
      <c r="O35" s="112" t="s">
        <v>61</v>
      </c>
      <c r="P35" s="113">
        <v>0</v>
      </c>
      <c r="Q35" s="37">
        <v>0</v>
      </c>
      <c r="R35" s="37">
        <v>0</v>
      </c>
      <c r="S35" s="37">
        <v>0</v>
      </c>
      <c r="T35" s="37">
        <v>0</v>
      </c>
      <c r="U35" s="37">
        <v>0</v>
      </c>
      <c r="V35" s="37">
        <v>0</v>
      </c>
      <c r="W35" s="37">
        <v>0</v>
      </c>
      <c r="X35" s="37">
        <v>7.6211691710401314E-3</v>
      </c>
      <c r="Y35" s="37">
        <v>0</v>
      </c>
      <c r="Z35" s="37">
        <v>7.2752511027633585E-3</v>
      </c>
      <c r="AA35" s="37">
        <v>1.6120138248202717E-4</v>
      </c>
    </row>
    <row r="36" spans="14:27" ht="14.45" x14ac:dyDescent="0.3">
      <c r="N36" s="111"/>
      <c r="O36" s="112" t="s">
        <v>75</v>
      </c>
      <c r="P36" s="113">
        <v>6.9944737799096018E-2</v>
      </c>
      <c r="Q36" s="37">
        <v>0.1512106438167827</v>
      </c>
      <c r="R36" s="37">
        <v>5.4668791169444536E-2</v>
      </c>
      <c r="S36" s="37">
        <v>4.6935679905550878E-2</v>
      </c>
      <c r="T36" s="37">
        <v>5.0597625813442591E-2</v>
      </c>
      <c r="U36" s="37">
        <v>7.4478484089508601E-3</v>
      </c>
      <c r="V36" s="37">
        <v>4.1233778462062456E-2</v>
      </c>
      <c r="W36" s="37">
        <v>3.1085940995872651E-2</v>
      </c>
      <c r="X36" s="37">
        <v>1.626886216054764E-2</v>
      </c>
      <c r="Y36" s="37">
        <v>1.6372505742648755E-3</v>
      </c>
      <c r="Z36" s="37">
        <v>2.6488345900024232E-2</v>
      </c>
      <c r="AA36" s="37">
        <v>2.7648776623825894E-2</v>
      </c>
    </row>
    <row r="37" spans="14:27" ht="14.45" x14ac:dyDescent="0.3">
      <c r="N37" s="111"/>
      <c r="O37" s="112" t="s">
        <v>58</v>
      </c>
      <c r="P37" s="113">
        <v>9.6638410869582234E-2</v>
      </c>
      <c r="Q37" s="37">
        <v>0.12732988268067963</v>
      </c>
      <c r="R37" s="37">
        <v>0.23945911977266512</v>
      </c>
      <c r="S37" s="37">
        <v>0.23273646438879897</v>
      </c>
      <c r="T37" s="37">
        <v>0.22721951215772943</v>
      </c>
      <c r="U37" s="37">
        <v>0.31836562467655488</v>
      </c>
      <c r="V37" s="37">
        <v>0.37910174847326156</v>
      </c>
      <c r="W37" s="37">
        <v>0.50201045712492132</v>
      </c>
      <c r="X37" s="37">
        <v>0.20549342610453628</v>
      </c>
      <c r="Y37" s="37">
        <v>0.18074525624796772</v>
      </c>
      <c r="Z37" s="37">
        <v>0.17350695808509273</v>
      </c>
      <c r="AA37" s="37">
        <v>0.19856002046388918</v>
      </c>
    </row>
    <row r="38" spans="14:27" ht="14.45" x14ac:dyDescent="0.3">
      <c r="N38" s="111"/>
      <c r="O38" s="112" t="s">
        <v>77</v>
      </c>
      <c r="P38" s="113">
        <v>2.324278157280265E-2</v>
      </c>
      <c r="Q38" s="37">
        <v>6.7526916956506013E-3</v>
      </c>
      <c r="R38" s="37">
        <v>7.2329535929504876E-2</v>
      </c>
      <c r="S38" s="37">
        <v>0.1094366330079994</v>
      </c>
      <c r="T38" s="37">
        <v>9.4188235653328602E-3</v>
      </c>
      <c r="U38" s="37">
        <v>0</v>
      </c>
      <c r="V38" s="37">
        <v>1.6773587882576629E-2</v>
      </c>
      <c r="W38" s="37">
        <v>0</v>
      </c>
      <c r="X38" s="37">
        <v>0</v>
      </c>
      <c r="Y38" s="37">
        <v>0</v>
      </c>
      <c r="Z38" s="37">
        <v>0</v>
      </c>
      <c r="AA38" s="37">
        <v>0</v>
      </c>
    </row>
    <row r="39" spans="14:27" ht="14.45" x14ac:dyDescent="0.3">
      <c r="N39" s="126" t="s">
        <v>78</v>
      </c>
      <c r="O39" s="127"/>
      <c r="P39" s="128">
        <v>0.83993879212147049</v>
      </c>
      <c r="Q39" s="129">
        <v>0.74324722149822298</v>
      </c>
      <c r="R39" s="129">
        <v>0.84251745197153305</v>
      </c>
      <c r="S39" s="129">
        <v>0.59431260097647964</v>
      </c>
      <c r="T39" s="129">
        <v>0.82977246327008802</v>
      </c>
      <c r="U39" s="129">
        <v>0.57973474143756298</v>
      </c>
      <c r="V39" s="129">
        <v>0.69284445574981335</v>
      </c>
      <c r="W39" s="129">
        <v>0.87107622081105751</v>
      </c>
      <c r="X39" s="129">
        <v>0.59932184363910013</v>
      </c>
      <c r="Y39" s="129">
        <v>0.40443409385220824</v>
      </c>
      <c r="Z39" s="129">
        <v>0.33684893233224356</v>
      </c>
      <c r="AA39" s="129">
        <v>0.51995796856406473</v>
      </c>
    </row>
    <row r="40" spans="14:27" x14ac:dyDescent="0.25">
      <c r="N40" s="112" t="s">
        <v>52</v>
      </c>
      <c r="O40" s="112" t="s">
        <v>71</v>
      </c>
      <c r="P40" s="113">
        <v>0</v>
      </c>
      <c r="Q40" s="124">
        <v>0</v>
      </c>
      <c r="R40" s="124">
        <v>2.1519116797002443E-3</v>
      </c>
      <c r="S40" s="124">
        <v>0</v>
      </c>
      <c r="T40" s="124">
        <v>0</v>
      </c>
      <c r="U40" s="124">
        <v>0</v>
      </c>
      <c r="V40" s="124">
        <v>0</v>
      </c>
      <c r="W40" s="124">
        <v>0</v>
      </c>
      <c r="X40" s="124">
        <v>0</v>
      </c>
      <c r="Y40" s="124">
        <v>0</v>
      </c>
      <c r="Z40" s="124">
        <v>0</v>
      </c>
      <c r="AA40" s="124">
        <v>0</v>
      </c>
    </row>
    <row r="41" spans="14:27" x14ac:dyDescent="0.25">
      <c r="N41" s="111"/>
      <c r="O41" s="112" t="s">
        <v>73</v>
      </c>
      <c r="P41" s="113">
        <v>9.6326464818374136E-3</v>
      </c>
      <c r="Q41" s="37">
        <v>8.5897054372305638E-3</v>
      </c>
      <c r="R41" s="37">
        <v>0</v>
      </c>
      <c r="S41" s="37">
        <v>0</v>
      </c>
      <c r="T41" s="37">
        <v>0</v>
      </c>
      <c r="U41" s="37">
        <v>0</v>
      </c>
      <c r="V41" s="37">
        <v>0</v>
      </c>
      <c r="W41" s="37">
        <v>0</v>
      </c>
      <c r="X41" s="37">
        <v>0</v>
      </c>
      <c r="Y41" s="37">
        <v>0</v>
      </c>
      <c r="Z41" s="37">
        <v>0</v>
      </c>
      <c r="AA41" s="37">
        <v>0</v>
      </c>
    </row>
    <row r="42" spans="14:27" x14ac:dyDescent="0.25">
      <c r="N42" s="111"/>
      <c r="O42" s="112" t="s">
        <v>74</v>
      </c>
      <c r="P42" s="113">
        <v>6.9112579546037456E-6</v>
      </c>
      <c r="Q42" s="37">
        <v>0</v>
      </c>
      <c r="R42" s="37">
        <v>0</v>
      </c>
      <c r="S42" s="37">
        <v>0</v>
      </c>
      <c r="T42" s="37">
        <v>0</v>
      </c>
      <c r="U42" s="37">
        <v>0</v>
      </c>
      <c r="V42" s="37">
        <v>0</v>
      </c>
      <c r="W42" s="37">
        <v>0</v>
      </c>
      <c r="X42" s="37">
        <v>0</v>
      </c>
      <c r="Y42" s="37">
        <v>0</v>
      </c>
      <c r="Z42" s="37">
        <v>0</v>
      </c>
      <c r="AA42" s="37">
        <v>0</v>
      </c>
    </row>
    <row r="43" spans="14:27" x14ac:dyDescent="0.25">
      <c r="N43" s="111"/>
      <c r="O43" s="112" t="s">
        <v>60</v>
      </c>
      <c r="P43" s="113">
        <v>0.14448766491153672</v>
      </c>
      <c r="Q43" s="37">
        <v>0.2421078485124474</v>
      </c>
      <c r="R43" s="37">
        <v>0.15351179712329968</v>
      </c>
      <c r="S43" s="37">
        <v>0.39637896990523092</v>
      </c>
      <c r="T43" s="37">
        <v>0.16629461726209838</v>
      </c>
      <c r="U43" s="37">
        <v>0.40312413800683028</v>
      </c>
      <c r="V43" s="37">
        <v>0.30432080517348242</v>
      </c>
      <c r="W43" s="37">
        <v>8.7094904109294394E-2</v>
      </c>
      <c r="X43" s="37">
        <v>0.34296442609565803</v>
      </c>
      <c r="Y43" s="37">
        <v>0.59096824636119727</v>
      </c>
      <c r="Z43" s="37">
        <v>0.65858616503003287</v>
      </c>
      <c r="AA43" s="37">
        <v>0.47514345925297369</v>
      </c>
    </row>
    <row r="44" spans="14:27" x14ac:dyDescent="0.25">
      <c r="N44" s="111"/>
      <c r="O44" s="112" t="s">
        <v>61</v>
      </c>
      <c r="P44" s="113">
        <v>5.9751269765301448E-4</v>
      </c>
      <c r="Q44" s="37">
        <v>2.9693709123786208E-3</v>
      </c>
      <c r="R44" s="37">
        <v>1.8188392254671927E-3</v>
      </c>
      <c r="S44" s="37">
        <v>4.7393149037772411E-3</v>
      </c>
      <c r="T44" s="37">
        <v>2.1935173462950758E-3</v>
      </c>
      <c r="U44" s="37">
        <v>1.7141120555606657E-2</v>
      </c>
      <c r="V44" s="37">
        <v>2.8347390767042525E-3</v>
      </c>
      <c r="W44" s="37">
        <v>4.1828875079648033E-2</v>
      </c>
      <c r="X44" s="37">
        <v>5.7713730265241764E-2</v>
      </c>
      <c r="Y44" s="37">
        <v>4.5976597865944836E-3</v>
      </c>
      <c r="Z44" s="37">
        <v>4.5649026377236812E-3</v>
      </c>
      <c r="AA44" s="37">
        <v>4.8985721829615698E-3</v>
      </c>
    </row>
    <row r="45" spans="14:27" x14ac:dyDescent="0.25">
      <c r="N45" s="111"/>
      <c r="O45" s="112" t="s">
        <v>58</v>
      </c>
      <c r="P45" s="113">
        <v>0</v>
      </c>
      <c r="Q45" s="37">
        <v>0</v>
      </c>
      <c r="R45" s="37">
        <v>0</v>
      </c>
      <c r="S45" s="37">
        <v>0</v>
      </c>
      <c r="T45" s="37">
        <v>1.7394021215185872E-3</v>
      </c>
      <c r="U45" s="37">
        <v>0</v>
      </c>
      <c r="V45" s="37">
        <v>0</v>
      </c>
      <c r="W45" s="37">
        <v>0</v>
      </c>
      <c r="X45" s="37">
        <v>0</v>
      </c>
      <c r="Y45" s="37">
        <v>0</v>
      </c>
      <c r="Z45" s="37">
        <v>0</v>
      </c>
      <c r="AA45" s="37">
        <v>0</v>
      </c>
    </row>
    <row r="46" spans="14:27" x14ac:dyDescent="0.25">
      <c r="N46" s="111"/>
      <c r="O46" s="112" t="s">
        <v>77</v>
      </c>
      <c r="P46" s="113">
        <v>5.3364725295477625E-3</v>
      </c>
      <c r="Q46" s="37">
        <v>3.0858536397203092E-3</v>
      </c>
      <c r="R46" s="37">
        <v>0</v>
      </c>
      <c r="S46" s="37">
        <v>4.5691142145121459E-3</v>
      </c>
      <c r="T46" s="37">
        <v>0</v>
      </c>
      <c r="U46" s="37">
        <v>0</v>
      </c>
      <c r="V46" s="37">
        <v>0</v>
      </c>
      <c r="W46" s="37">
        <v>0</v>
      </c>
      <c r="X46" s="37">
        <v>0</v>
      </c>
      <c r="Y46" s="37">
        <v>0</v>
      </c>
      <c r="Z46" s="37">
        <v>0</v>
      </c>
      <c r="AA46" s="37">
        <v>0</v>
      </c>
    </row>
    <row r="47" spans="14:27" x14ac:dyDescent="0.25">
      <c r="N47" s="106" t="s">
        <v>80</v>
      </c>
      <c r="O47" s="107"/>
      <c r="P47" s="109">
        <v>0.16006120787852951</v>
      </c>
      <c r="Q47" s="110">
        <v>0.25675277850177691</v>
      </c>
      <c r="R47" s="110">
        <v>0.15748254802846715</v>
      </c>
      <c r="S47" s="110">
        <v>0.4056873990235203</v>
      </c>
      <c r="T47" s="110">
        <v>0.17022753672991203</v>
      </c>
      <c r="U47" s="110">
        <v>0.42026525856243691</v>
      </c>
      <c r="V47" s="110">
        <v>0.30715554425018665</v>
      </c>
      <c r="W47" s="110">
        <v>0.12892377918894243</v>
      </c>
      <c r="X47" s="110">
        <v>0.40067815636089982</v>
      </c>
      <c r="Y47" s="110">
        <v>0.5955659061477917</v>
      </c>
      <c r="Z47" s="110">
        <v>0.66315106766775667</v>
      </c>
      <c r="AA47" s="110">
        <v>0.48004203143593521</v>
      </c>
    </row>
    <row r="48" spans="14:27" x14ac:dyDescent="0.25">
      <c r="N48" s="126" t="s">
        <v>1</v>
      </c>
      <c r="O48" s="127"/>
      <c r="P48" s="128">
        <v>1</v>
      </c>
      <c r="Q48" s="129">
        <v>1</v>
      </c>
      <c r="R48" s="129">
        <v>1</v>
      </c>
      <c r="S48" s="129">
        <v>1</v>
      </c>
      <c r="T48" s="129">
        <v>1</v>
      </c>
      <c r="U48" s="129">
        <v>1</v>
      </c>
      <c r="V48" s="129">
        <v>1</v>
      </c>
      <c r="W48" s="129">
        <v>1</v>
      </c>
      <c r="X48" s="129">
        <v>1</v>
      </c>
      <c r="Y48" s="129">
        <v>1</v>
      </c>
      <c r="Z48" s="129">
        <v>1</v>
      </c>
      <c r="AA48" s="129">
        <v>1</v>
      </c>
    </row>
    <row r="51" spans="14:27" x14ac:dyDescent="0.25">
      <c r="N51" t="s">
        <v>150</v>
      </c>
    </row>
    <row r="52" spans="14:27" x14ac:dyDescent="0.25">
      <c r="N52" s="123" t="s">
        <v>67</v>
      </c>
      <c r="O52" s="123" t="s">
        <v>68</v>
      </c>
      <c r="P52" s="106">
        <v>2003</v>
      </c>
      <c r="Q52" s="108">
        <v>2004</v>
      </c>
      <c r="R52" s="108">
        <v>2005</v>
      </c>
      <c r="S52" s="108">
        <v>2006</v>
      </c>
      <c r="T52" s="108">
        <v>2007</v>
      </c>
      <c r="U52" s="108">
        <v>2008</v>
      </c>
      <c r="V52" s="108">
        <v>2009</v>
      </c>
      <c r="W52" s="108">
        <v>2010</v>
      </c>
      <c r="X52" s="108">
        <v>2011</v>
      </c>
      <c r="Y52" s="108">
        <v>2012</v>
      </c>
      <c r="Z52" s="108">
        <v>2013</v>
      </c>
      <c r="AA52" s="108">
        <v>2014</v>
      </c>
    </row>
    <row r="53" spans="14:27" x14ac:dyDescent="0.25">
      <c r="N53" s="106" t="s">
        <v>70</v>
      </c>
      <c r="O53" s="106" t="s">
        <v>71</v>
      </c>
      <c r="P53" s="118">
        <v>272.53297454149202</v>
      </c>
      <c r="Q53" s="119">
        <v>2.20404654752853</v>
      </c>
      <c r="R53" s="119">
        <v>180.27998530264762</v>
      </c>
      <c r="S53" s="119">
        <v>228.01482004534304</v>
      </c>
      <c r="T53" s="119">
        <v>99.097393508303981</v>
      </c>
      <c r="U53" s="119">
        <v>164.94202213247632</v>
      </c>
      <c r="V53" s="119">
        <v>39.242870609766001</v>
      </c>
      <c r="W53" s="119">
        <v>68.754458356134108</v>
      </c>
      <c r="X53" s="119">
        <v>258.35353392113217</v>
      </c>
      <c r="Y53" s="119">
        <v>183.12970956343457</v>
      </c>
      <c r="Z53" s="119">
        <v>110.25050465185916</v>
      </c>
      <c r="AA53" s="119">
        <v>328.60353078378694</v>
      </c>
    </row>
    <row r="54" spans="14:27" x14ac:dyDescent="0.25">
      <c r="N54" s="111"/>
      <c r="O54" s="112" t="s">
        <v>72</v>
      </c>
      <c r="P54" s="120"/>
      <c r="Q54" s="10"/>
      <c r="R54" s="10"/>
      <c r="S54" s="10"/>
      <c r="T54" s="10"/>
      <c r="U54" s="10"/>
      <c r="V54" s="10"/>
      <c r="W54" s="10"/>
      <c r="X54" s="10"/>
      <c r="Y54" s="10"/>
      <c r="Z54" s="10">
        <v>0.71395347889121397</v>
      </c>
      <c r="AA54" s="10"/>
    </row>
    <row r="55" spans="14:27" x14ac:dyDescent="0.25">
      <c r="N55" s="111"/>
      <c r="O55" s="112" t="s">
        <v>73</v>
      </c>
      <c r="P55" s="120">
        <v>4.8450804856046794</v>
      </c>
      <c r="Q55" s="10">
        <v>4.2316410883749001</v>
      </c>
      <c r="R55" s="10">
        <v>10.649992279740339</v>
      </c>
      <c r="S55" s="10">
        <v>3.0241255761182999</v>
      </c>
      <c r="T55" s="10">
        <v>0.50660457145365001</v>
      </c>
      <c r="U55" s="10">
        <v>24.737487539635758</v>
      </c>
      <c r="V55" s="10">
        <v>44.819396185732629</v>
      </c>
      <c r="W55" s="10">
        <v>104.49095671220107</v>
      </c>
      <c r="X55" s="10">
        <v>36.132427139029446</v>
      </c>
      <c r="Y55" s="10">
        <v>12.702469401189216</v>
      </c>
      <c r="Z55" s="10">
        <v>10.549033211286821</v>
      </c>
      <c r="AA55" s="10"/>
    </row>
    <row r="56" spans="14:27" x14ac:dyDescent="0.25">
      <c r="N56" s="111"/>
      <c r="O56" s="112" t="s">
        <v>74</v>
      </c>
      <c r="P56" s="120">
        <v>2.9360847222958797</v>
      </c>
      <c r="Q56" s="10">
        <v>7.6194773264907001</v>
      </c>
      <c r="R56" s="10">
        <v>1.381759796035E-2</v>
      </c>
      <c r="S56" s="10"/>
      <c r="T56" s="10"/>
      <c r="U56" s="10"/>
      <c r="V56" s="10"/>
      <c r="W56" s="10"/>
      <c r="X56" s="10"/>
      <c r="Y56" s="10"/>
      <c r="Z56" s="10"/>
      <c r="AA56" s="10"/>
    </row>
    <row r="57" spans="14:27" x14ac:dyDescent="0.25">
      <c r="N57" s="111"/>
      <c r="O57" s="112" t="s">
        <v>60</v>
      </c>
      <c r="P57" s="120">
        <v>29.270511505552701</v>
      </c>
      <c r="Q57" s="10">
        <v>55.820800925757204</v>
      </c>
      <c r="R57" s="10">
        <v>33.090753183133145</v>
      </c>
      <c r="S57" s="10">
        <v>19.688035783236501</v>
      </c>
      <c r="T57" s="10"/>
      <c r="U57" s="10">
        <v>3.5838954291886198</v>
      </c>
      <c r="V57" s="10">
        <v>15.97124286108602</v>
      </c>
      <c r="W57" s="10"/>
      <c r="X57" s="10"/>
      <c r="Y57" s="10">
        <v>1.8035687606842601</v>
      </c>
      <c r="Z57" s="10"/>
      <c r="AA57" s="10"/>
    </row>
    <row r="58" spans="14:27" x14ac:dyDescent="0.25">
      <c r="N58" s="111"/>
      <c r="O58" s="112" t="s">
        <v>61</v>
      </c>
      <c r="P58" s="120"/>
      <c r="Q58" s="10"/>
      <c r="R58" s="10"/>
      <c r="S58" s="10"/>
      <c r="T58" s="10"/>
      <c r="U58" s="10"/>
      <c r="V58" s="10"/>
      <c r="W58" s="10"/>
      <c r="X58" s="10">
        <v>0</v>
      </c>
      <c r="Y58" s="10">
        <v>2.9809627029714201</v>
      </c>
      <c r="Z58" s="10">
        <v>3.1768570127394309</v>
      </c>
      <c r="AA58" s="10">
        <v>1.01482871723388E-2</v>
      </c>
    </row>
    <row r="59" spans="14:27" x14ac:dyDescent="0.25">
      <c r="N59" s="111"/>
      <c r="O59" s="112" t="s">
        <v>75</v>
      </c>
      <c r="P59" s="120">
        <v>211.96781971311361</v>
      </c>
      <c r="Q59" s="10">
        <v>153.72488600652682</v>
      </c>
      <c r="R59" s="10">
        <v>76.762181791571521</v>
      </c>
      <c r="S59" s="10">
        <v>122.06884454080468</v>
      </c>
      <c r="T59" s="10">
        <v>119.74466281269115</v>
      </c>
      <c r="U59" s="10">
        <v>104.37238757074259</v>
      </c>
      <c r="V59" s="10">
        <v>248.98051734457619</v>
      </c>
      <c r="W59" s="10">
        <v>237.10293030226907</v>
      </c>
      <c r="X59" s="10">
        <v>101.6018608040701</v>
      </c>
      <c r="Y59" s="10">
        <v>66.652829108336078</v>
      </c>
      <c r="Z59" s="10">
        <v>132.03587423824442</v>
      </c>
      <c r="AA59" s="10">
        <v>42.275759532972415</v>
      </c>
    </row>
    <row r="60" spans="14:27" x14ac:dyDescent="0.25">
      <c r="N60" s="111"/>
      <c r="O60" s="112" t="s">
        <v>58</v>
      </c>
      <c r="P60" s="120">
        <v>65.839383831350077</v>
      </c>
      <c r="Q60" s="10">
        <v>48.831086844984782</v>
      </c>
      <c r="R60" s="10">
        <v>67.275399095586891</v>
      </c>
      <c r="S60" s="10">
        <v>57.762556792767072</v>
      </c>
      <c r="T60" s="10">
        <v>25.776721277003606</v>
      </c>
      <c r="U60" s="10">
        <v>29.114272601558916</v>
      </c>
      <c r="V60" s="10">
        <v>19.092203252457793</v>
      </c>
      <c r="W60" s="10">
        <v>6.2055307364059944</v>
      </c>
      <c r="X60" s="10">
        <v>3.3257412371264801</v>
      </c>
      <c r="Y60" s="10"/>
      <c r="Z60" s="10">
        <v>2.8565297731054411</v>
      </c>
      <c r="AA60" s="10">
        <v>0.74533440476993995</v>
      </c>
    </row>
    <row r="61" spans="14:27" x14ac:dyDescent="0.25">
      <c r="N61" s="111"/>
      <c r="O61" s="112" t="s">
        <v>76</v>
      </c>
      <c r="P61" s="120"/>
      <c r="Q61" s="10">
        <v>0.82852485044031998</v>
      </c>
      <c r="R61" s="10"/>
      <c r="S61" s="10"/>
      <c r="T61" s="10"/>
      <c r="U61" s="10"/>
      <c r="V61" s="10"/>
      <c r="W61" s="10"/>
      <c r="X61" s="10"/>
      <c r="Y61" s="10"/>
      <c r="Z61" s="10"/>
      <c r="AA61" s="10"/>
    </row>
    <row r="62" spans="14:27" x14ac:dyDescent="0.25">
      <c r="N62" s="111"/>
      <c r="O62" s="112" t="s">
        <v>77</v>
      </c>
      <c r="P62" s="120">
        <v>2.8464405250107601</v>
      </c>
      <c r="Q62" s="10">
        <v>317.76970223330301</v>
      </c>
      <c r="R62" s="10">
        <v>58.159180389127343</v>
      </c>
      <c r="S62" s="10">
        <v>36.759826510563144</v>
      </c>
      <c r="T62" s="10"/>
      <c r="U62" s="10"/>
      <c r="V62" s="10">
        <v>17.349356423825061</v>
      </c>
      <c r="W62" s="10">
        <v>2.9411900580186701</v>
      </c>
      <c r="X62" s="10">
        <v>22.711034391130859</v>
      </c>
      <c r="Y62" s="10">
        <v>15.047998273275709</v>
      </c>
      <c r="Z62" s="10">
        <v>37.292675305868173</v>
      </c>
      <c r="AA62" s="10">
        <v>15.36740798962305</v>
      </c>
    </row>
    <row r="63" spans="14:27" x14ac:dyDescent="0.25">
      <c r="N63" s="106" t="s">
        <v>78</v>
      </c>
      <c r="O63" s="107"/>
      <c r="P63" s="118">
        <v>590.23829532441982</v>
      </c>
      <c r="Q63" s="119">
        <v>591.03016582340626</v>
      </c>
      <c r="R63" s="119">
        <v>426.23130963976718</v>
      </c>
      <c r="S63" s="119">
        <v>467.31820924883277</v>
      </c>
      <c r="T63" s="119">
        <v>245.12538216945239</v>
      </c>
      <c r="U63" s="119">
        <v>326.75006527360222</v>
      </c>
      <c r="V63" s="119">
        <v>385.4555866774437</v>
      </c>
      <c r="W63" s="119">
        <v>419.4950661650289</v>
      </c>
      <c r="X63" s="119">
        <v>422.12459749248904</v>
      </c>
      <c r="Y63" s="119">
        <v>282.31753780989123</v>
      </c>
      <c r="Z63" s="119">
        <v>296.8754276719946</v>
      </c>
      <c r="AA63" s="119">
        <v>387.00218099832472</v>
      </c>
    </row>
    <row r="64" spans="14:27" x14ac:dyDescent="0.25">
      <c r="N64" s="106" t="s">
        <v>52</v>
      </c>
      <c r="O64" s="106" t="s">
        <v>71</v>
      </c>
      <c r="P64" s="118">
        <v>13.43217037148624</v>
      </c>
      <c r="Q64" s="119">
        <v>285.51591388343002</v>
      </c>
      <c r="R64" s="119">
        <v>275.51032842688386</v>
      </c>
      <c r="S64" s="119">
        <v>366.00885688449301</v>
      </c>
      <c r="T64" s="119">
        <v>233.10598834004639</v>
      </c>
      <c r="U64" s="119">
        <v>309.37298348162119</v>
      </c>
      <c r="V64" s="119">
        <v>235.54101181012555</v>
      </c>
      <c r="W64" s="119">
        <v>335.27239492780774</v>
      </c>
      <c r="X64" s="119">
        <v>518.32789589112861</v>
      </c>
      <c r="Y64" s="119">
        <v>371.5547881123988</v>
      </c>
      <c r="Z64" s="119">
        <v>237.74584321957065</v>
      </c>
      <c r="AA64" s="119">
        <v>412.50747678912586</v>
      </c>
    </row>
    <row r="65" spans="14:27" x14ac:dyDescent="0.25">
      <c r="N65" s="111"/>
      <c r="O65" s="112" t="s">
        <v>79</v>
      </c>
      <c r="P65" s="120">
        <v>13.706568185969038</v>
      </c>
      <c r="Q65" s="10">
        <v>56.3219984064621</v>
      </c>
      <c r="R65" s="10"/>
      <c r="S65" s="10"/>
      <c r="T65" s="10">
        <v>0.2616064373268</v>
      </c>
      <c r="U65" s="10"/>
      <c r="V65" s="10"/>
      <c r="W65" s="10">
        <v>3.1773176423999998E-4</v>
      </c>
      <c r="X65" s="10"/>
      <c r="Y65" s="10"/>
      <c r="Z65" s="10"/>
      <c r="AA65" s="10"/>
    </row>
    <row r="66" spans="14:27" x14ac:dyDescent="0.25">
      <c r="N66" s="111"/>
      <c r="O66" s="112" t="s">
        <v>73</v>
      </c>
      <c r="P66" s="120">
        <v>79.891531917875355</v>
      </c>
      <c r="Q66" s="10">
        <v>5.3608018895484406</v>
      </c>
      <c r="R66" s="10">
        <v>0.24484227033742001</v>
      </c>
      <c r="S66" s="10">
        <v>7.5386434236012194</v>
      </c>
      <c r="T66" s="10">
        <v>0.29299030268819998</v>
      </c>
      <c r="U66" s="10">
        <v>17.988071026399229</v>
      </c>
      <c r="V66" s="10">
        <v>5.00893491316039</v>
      </c>
      <c r="W66" s="10">
        <v>43.46020539182382</v>
      </c>
      <c r="X66" s="10">
        <v>9.0664924821650743</v>
      </c>
      <c r="Y66" s="10">
        <v>104.46403090932591</v>
      </c>
      <c r="Z66" s="10">
        <v>4.1152222207524999E-2</v>
      </c>
      <c r="AA66" s="10">
        <v>2.0789691448347849</v>
      </c>
    </row>
    <row r="67" spans="14:27" x14ac:dyDescent="0.25">
      <c r="N67" s="111"/>
      <c r="O67" s="112" t="s">
        <v>74</v>
      </c>
      <c r="P67" s="120">
        <v>16.785047485069388</v>
      </c>
      <c r="Q67" s="10">
        <v>17.507101652758259</v>
      </c>
      <c r="R67" s="10"/>
      <c r="S67" s="10"/>
      <c r="T67" s="10"/>
      <c r="U67" s="10">
        <v>0.17443041891219002</v>
      </c>
      <c r="V67" s="10">
        <v>1.2164999656748399</v>
      </c>
      <c r="W67" s="10"/>
      <c r="X67" s="10"/>
      <c r="Y67" s="10">
        <v>0.11312668673554099</v>
      </c>
      <c r="Z67" s="10"/>
      <c r="AA67" s="10"/>
    </row>
    <row r="68" spans="14:27" x14ac:dyDescent="0.25">
      <c r="N68" s="111"/>
      <c r="O68" s="112" t="s">
        <v>60</v>
      </c>
      <c r="P68" s="120">
        <v>367.1290781710382</v>
      </c>
      <c r="Q68" s="10">
        <v>795.42830928213482</v>
      </c>
      <c r="R68" s="10">
        <v>605.97463376849294</v>
      </c>
      <c r="S68" s="10">
        <v>265.53192497810892</v>
      </c>
      <c r="T68" s="10">
        <v>417.7814289874679</v>
      </c>
      <c r="U68" s="10">
        <v>474.83780295931444</v>
      </c>
      <c r="V68" s="10">
        <v>213.61491692959828</v>
      </c>
      <c r="W68" s="10">
        <v>228.6839723431747</v>
      </c>
      <c r="X68" s="10">
        <v>388.6268448958869</v>
      </c>
      <c r="Y68" s="10">
        <v>364.59987231107897</v>
      </c>
      <c r="Z68" s="10">
        <v>197.3071987918598</v>
      </c>
      <c r="AA68" s="10">
        <v>128.004881715187</v>
      </c>
    </row>
    <row r="69" spans="14:27" x14ac:dyDescent="0.25">
      <c r="N69" s="111"/>
      <c r="O69" s="112" t="s">
        <v>61</v>
      </c>
      <c r="P69" s="120">
        <v>9.6870487377826802</v>
      </c>
      <c r="Q69" s="10">
        <v>13.095045625691428</v>
      </c>
      <c r="R69" s="10">
        <v>2.0714207729269702</v>
      </c>
      <c r="S69" s="10">
        <v>68.711253977794257</v>
      </c>
      <c r="T69" s="10">
        <v>80.597587205722547</v>
      </c>
      <c r="U69" s="10">
        <v>64.785034144323106</v>
      </c>
      <c r="V69" s="10">
        <v>37.188108943840753</v>
      </c>
      <c r="W69" s="10">
        <v>28.346151194550899</v>
      </c>
      <c r="X69" s="10">
        <v>106.74854544388818</v>
      </c>
      <c r="Y69" s="10">
        <v>48.291624928724005</v>
      </c>
      <c r="Z69" s="10">
        <v>151.67396537194634</v>
      </c>
      <c r="AA69" s="10">
        <v>81.724164654429416</v>
      </c>
    </row>
    <row r="70" spans="14:27" x14ac:dyDescent="0.25">
      <c r="N70" s="111"/>
      <c r="O70" s="112" t="s">
        <v>75</v>
      </c>
      <c r="P70" s="120">
        <v>3.3677397000229599</v>
      </c>
      <c r="Q70" s="10"/>
      <c r="R70" s="10"/>
      <c r="S70" s="10"/>
      <c r="T70" s="10"/>
      <c r="U70" s="10">
        <v>1.5995887632408599</v>
      </c>
      <c r="V70" s="10">
        <v>18.84782988299925</v>
      </c>
      <c r="W70" s="10">
        <v>8.6811364532895166</v>
      </c>
      <c r="X70" s="10">
        <v>6.4539692473413393</v>
      </c>
      <c r="Y70" s="10">
        <v>10.31463966710559</v>
      </c>
      <c r="Z70" s="10">
        <v>16.975806666886637</v>
      </c>
      <c r="AA70" s="10">
        <v>8.6273383417587226</v>
      </c>
    </row>
    <row r="71" spans="14:27" x14ac:dyDescent="0.25">
      <c r="N71" s="111"/>
      <c r="O71" s="112" t="s">
        <v>58</v>
      </c>
      <c r="P71" s="120">
        <v>154.6451656226989</v>
      </c>
      <c r="Q71" s="10">
        <v>215.01184745617292</v>
      </c>
      <c r="R71" s="10">
        <v>138.80551363686544</v>
      </c>
      <c r="S71" s="10">
        <v>74.465045762971727</v>
      </c>
      <c r="T71" s="10"/>
      <c r="U71" s="10">
        <v>4.9619282783400004E-3</v>
      </c>
      <c r="V71" s="10"/>
      <c r="W71" s="10">
        <v>0.12724757414259999</v>
      </c>
      <c r="X71" s="10">
        <v>0.147785597040827</v>
      </c>
      <c r="Y71" s="10">
        <v>7.7489431338163203E-3</v>
      </c>
      <c r="Z71" s="10"/>
      <c r="AA71" s="10"/>
    </row>
    <row r="72" spans="14:27" x14ac:dyDescent="0.25">
      <c r="N72" s="111"/>
      <c r="O72" s="112" t="s">
        <v>76</v>
      </c>
      <c r="P72" s="120">
        <v>5.3684018388E-2</v>
      </c>
      <c r="Q72" s="10"/>
      <c r="R72" s="10"/>
      <c r="S72" s="10">
        <v>7.0309238201999996E-3</v>
      </c>
      <c r="T72" s="10"/>
      <c r="U72" s="10"/>
      <c r="V72" s="10"/>
      <c r="W72" s="10"/>
      <c r="X72" s="10">
        <v>1.7969829664834399E-2</v>
      </c>
      <c r="Y72" s="10"/>
      <c r="Z72" s="10">
        <v>0.136476561996559</v>
      </c>
      <c r="AA72" s="10"/>
    </row>
    <row r="73" spans="14:27" x14ac:dyDescent="0.25">
      <c r="N73" s="111"/>
      <c r="O73" s="112" t="s">
        <v>77</v>
      </c>
      <c r="P73" s="120">
        <v>518.43765966848298</v>
      </c>
      <c r="Q73" s="10">
        <v>206.3164597179065</v>
      </c>
      <c r="R73" s="10">
        <v>494.04614138870983</v>
      </c>
      <c r="S73" s="10">
        <v>580.11954920282369</v>
      </c>
      <c r="T73" s="10">
        <v>712.03891656273868</v>
      </c>
      <c r="U73" s="10">
        <v>494.62160249369646</v>
      </c>
      <c r="V73" s="10">
        <v>784.03884896799127</v>
      </c>
      <c r="W73" s="10">
        <v>431.84297256027713</v>
      </c>
      <c r="X73" s="10">
        <v>235.2421465233484</v>
      </c>
      <c r="Y73" s="10">
        <v>243.43059345395218</v>
      </c>
      <c r="Z73" s="10">
        <v>125.31566330248752</v>
      </c>
      <c r="AA73" s="10">
        <v>148.78057153924763</v>
      </c>
    </row>
    <row r="74" spans="14:27" x14ac:dyDescent="0.25">
      <c r="N74" s="106" t="s">
        <v>80</v>
      </c>
      <c r="O74" s="107"/>
      <c r="P74" s="118">
        <v>1177.1356938788138</v>
      </c>
      <c r="Q74" s="119">
        <v>1594.5574779141045</v>
      </c>
      <c r="R74" s="119">
        <v>1516.6528802642165</v>
      </c>
      <c r="S74" s="119">
        <v>1362.3823051536131</v>
      </c>
      <c r="T74" s="119">
        <v>1444.0785178359906</v>
      </c>
      <c r="U74" s="119">
        <v>1363.3844752157859</v>
      </c>
      <c r="V74" s="119">
        <v>1295.4561514133902</v>
      </c>
      <c r="W74" s="119">
        <v>1076.4143981768307</v>
      </c>
      <c r="X74" s="119">
        <v>1264.6316499104641</v>
      </c>
      <c r="Y74" s="119">
        <v>1142.7764250124549</v>
      </c>
      <c r="Z74" s="119">
        <v>729.19610613695511</v>
      </c>
      <c r="AA74" s="119">
        <v>781.72340218458328</v>
      </c>
    </row>
    <row r="75" spans="14:27" x14ac:dyDescent="0.25">
      <c r="N75" s="114" t="s">
        <v>146</v>
      </c>
      <c r="O75" s="115"/>
      <c r="P75" s="121">
        <v>1767.3739892032336</v>
      </c>
      <c r="Q75" s="122">
        <v>2185.5876437375109</v>
      </c>
      <c r="R75" s="122">
        <v>1942.884189903984</v>
      </c>
      <c r="S75" s="122">
        <v>1829.7005144024458</v>
      </c>
      <c r="T75" s="122">
        <v>1689.2039000054428</v>
      </c>
      <c r="U75" s="122">
        <v>1690.134540489388</v>
      </c>
      <c r="V75" s="122">
        <v>1680.9117380908342</v>
      </c>
      <c r="W75" s="122">
        <v>1495.9094643418593</v>
      </c>
      <c r="X75" s="122">
        <v>1686.7562474029532</v>
      </c>
      <c r="Y75" s="122">
        <v>1425.0939628223462</v>
      </c>
      <c r="Z75" s="122">
        <v>1026.0715338089497</v>
      </c>
      <c r="AA75" s="122">
        <v>1168.7255831829082</v>
      </c>
    </row>
    <row r="77" spans="14:27" x14ac:dyDescent="0.25">
      <c r="N77" t="s">
        <v>149</v>
      </c>
    </row>
    <row r="78" spans="14:27" x14ac:dyDescent="0.25">
      <c r="N78" s="123" t="s">
        <v>67</v>
      </c>
      <c r="O78" s="123" t="s">
        <v>68</v>
      </c>
      <c r="P78" s="106">
        <v>2003</v>
      </c>
      <c r="Q78" s="108">
        <v>2004</v>
      </c>
      <c r="R78" s="108">
        <v>2005</v>
      </c>
      <c r="S78" s="108">
        <v>2006</v>
      </c>
      <c r="T78" s="108">
        <v>2007</v>
      </c>
      <c r="U78" s="108">
        <v>2008</v>
      </c>
      <c r="V78" s="108">
        <v>2009</v>
      </c>
      <c r="W78" s="108">
        <v>2010</v>
      </c>
      <c r="X78" s="108">
        <v>2011</v>
      </c>
      <c r="Y78" s="108">
        <v>2012</v>
      </c>
      <c r="Z78" s="108">
        <v>2013</v>
      </c>
      <c r="AA78" s="108">
        <v>2014</v>
      </c>
    </row>
    <row r="79" spans="14:27" x14ac:dyDescent="0.25">
      <c r="N79" s="106" t="s">
        <v>70</v>
      </c>
      <c r="O79" s="106" t="s">
        <v>71</v>
      </c>
      <c r="P79" s="109">
        <v>0.15420220972266044</v>
      </c>
      <c r="Q79" s="110">
        <v>1.0084457394531445E-3</v>
      </c>
      <c r="R79" s="110">
        <v>9.2789877152460093E-2</v>
      </c>
      <c r="S79" s="110">
        <v>0.12461865657823758</v>
      </c>
      <c r="T79" s="110">
        <v>5.8665146053702974E-2</v>
      </c>
      <c r="U79" s="110">
        <v>9.759106046357495E-2</v>
      </c>
      <c r="V79" s="110">
        <v>2.334618155164871E-2</v>
      </c>
      <c r="W79" s="110">
        <v>4.5961644066730561E-2</v>
      </c>
      <c r="X79" s="110">
        <v>0.15316589715847276</v>
      </c>
      <c r="Y79" s="110">
        <v>0.12850360351029269</v>
      </c>
      <c r="Z79" s="110">
        <v>0.10744914074615323</v>
      </c>
      <c r="AA79" s="110">
        <v>0.28116397511284713</v>
      </c>
    </row>
    <row r="80" spans="14:27" x14ac:dyDescent="0.25">
      <c r="N80" s="111"/>
      <c r="O80" s="112" t="s">
        <v>72</v>
      </c>
      <c r="P80" s="113">
        <v>0</v>
      </c>
      <c r="Q80" s="37">
        <v>0</v>
      </c>
      <c r="R80" s="37">
        <v>0</v>
      </c>
      <c r="S80" s="37">
        <v>0</v>
      </c>
      <c r="T80" s="37">
        <v>0</v>
      </c>
      <c r="U80" s="37">
        <v>0</v>
      </c>
      <c r="V80" s="37">
        <v>0</v>
      </c>
      <c r="W80" s="37">
        <v>0</v>
      </c>
      <c r="X80" s="37">
        <v>0</v>
      </c>
      <c r="Y80" s="37">
        <v>0</v>
      </c>
      <c r="Z80" s="37">
        <v>6.9581257774582142E-4</v>
      </c>
      <c r="AA80" s="37">
        <v>0</v>
      </c>
    </row>
    <row r="81" spans="14:27" x14ac:dyDescent="0.25">
      <c r="N81" s="111"/>
      <c r="O81" s="112" t="s">
        <v>73</v>
      </c>
      <c r="P81" s="113">
        <v>2.7414008100169764E-3</v>
      </c>
      <c r="Q81" s="37">
        <v>1.9361571248355392E-3</v>
      </c>
      <c r="R81" s="37">
        <v>5.4815373634115854E-3</v>
      </c>
      <c r="S81" s="37">
        <v>1.6527981231430852E-3</v>
      </c>
      <c r="T81" s="37">
        <v>2.9990729446694841E-4</v>
      </c>
      <c r="U81" s="37">
        <v>1.4636401391141843E-2</v>
      </c>
      <c r="V81" s="37">
        <v>2.6663741569583024E-2</v>
      </c>
      <c r="W81" s="37">
        <v>6.9851123482377944E-2</v>
      </c>
      <c r="X81" s="37">
        <v>2.1421249925507275E-2</v>
      </c>
      <c r="Y81" s="37">
        <v>8.9134258740612739E-3</v>
      </c>
      <c r="Z81" s="37">
        <v>1.0280991981257915E-2</v>
      </c>
      <c r="AA81" s="37">
        <v>0</v>
      </c>
    </row>
    <row r="82" spans="14:27" x14ac:dyDescent="0.25">
      <c r="N82" s="111"/>
      <c r="O82" s="112" t="s">
        <v>74</v>
      </c>
      <c r="P82" s="113">
        <v>1.6612696238782621E-3</v>
      </c>
      <c r="Q82" s="37">
        <v>3.4862373734236758E-3</v>
      </c>
      <c r="R82" s="37">
        <v>7.1118999434715957E-6</v>
      </c>
      <c r="S82" s="37">
        <v>0</v>
      </c>
      <c r="T82" s="37">
        <v>0</v>
      </c>
      <c r="U82" s="37">
        <v>0</v>
      </c>
      <c r="V82" s="37">
        <v>0</v>
      </c>
      <c r="W82" s="37">
        <v>0</v>
      </c>
      <c r="X82" s="37">
        <v>0</v>
      </c>
      <c r="Y82" s="37">
        <v>0</v>
      </c>
      <c r="Z82" s="37">
        <v>0</v>
      </c>
      <c r="AA82" s="37">
        <v>0</v>
      </c>
    </row>
    <row r="83" spans="14:27" x14ac:dyDescent="0.25">
      <c r="N83" s="111"/>
      <c r="O83" s="112" t="s">
        <v>60</v>
      </c>
      <c r="P83" s="113">
        <v>1.6561583277995628E-2</v>
      </c>
      <c r="Q83" s="37">
        <v>2.5540408359144843E-2</v>
      </c>
      <c r="R83" s="37">
        <v>1.703176821093411E-2</v>
      </c>
      <c r="S83" s="37">
        <v>1.0760250449875582E-2</v>
      </c>
      <c r="T83" s="37">
        <v>0</v>
      </c>
      <c r="U83" s="37">
        <v>2.1204793721042365E-3</v>
      </c>
      <c r="V83" s="37">
        <v>9.5015356839770939E-3</v>
      </c>
      <c r="W83" s="37">
        <v>0</v>
      </c>
      <c r="X83" s="37">
        <v>0</v>
      </c>
      <c r="Y83" s="37">
        <v>1.2655788374209083E-3</v>
      </c>
      <c r="Z83" s="37">
        <v>0</v>
      </c>
      <c r="AA83" s="37">
        <v>0</v>
      </c>
    </row>
    <row r="84" spans="14:27" x14ac:dyDescent="0.25">
      <c r="N84" s="111"/>
      <c r="O84" s="112" t="s">
        <v>61</v>
      </c>
      <c r="P84" s="113">
        <v>0</v>
      </c>
      <c r="Q84" s="37">
        <v>0</v>
      </c>
      <c r="R84" s="37">
        <v>0</v>
      </c>
      <c r="S84" s="37">
        <v>0</v>
      </c>
      <c r="T84" s="37">
        <v>0</v>
      </c>
      <c r="U84" s="37">
        <v>0</v>
      </c>
      <c r="V84" s="37">
        <v>0</v>
      </c>
      <c r="W84" s="37">
        <v>0</v>
      </c>
      <c r="X84" s="37">
        <v>0</v>
      </c>
      <c r="Y84" s="37">
        <v>2.0917657226389012E-3</v>
      </c>
      <c r="Z84" s="37">
        <v>3.0961359983805465E-3</v>
      </c>
      <c r="AA84" s="37">
        <v>8.6832078619353461E-6</v>
      </c>
    </row>
    <row r="85" spans="14:27" x14ac:dyDescent="0.25">
      <c r="N85" s="111"/>
      <c r="O85" s="112" t="s">
        <v>75</v>
      </c>
      <c r="P85" s="113">
        <v>0.11993376671152256</v>
      </c>
      <c r="Q85" s="37">
        <v>7.0335722498708078E-2</v>
      </c>
      <c r="R85" s="37">
        <v>3.950939648922927E-2</v>
      </c>
      <c r="S85" s="37">
        <v>6.6715204799879843E-2</v>
      </c>
      <c r="T85" s="37">
        <v>7.0888223033527986E-2</v>
      </c>
      <c r="U85" s="37">
        <v>6.1753893001039416E-2</v>
      </c>
      <c r="V85" s="37">
        <v>0.14812230273754065</v>
      </c>
      <c r="W85" s="37">
        <v>0.15850085580318521</v>
      </c>
      <c r="X85" s="37">
        <v>6.0235058243005388E-2</v>
      </c>
      <c r="Y85" s="37">
        <v>4.6770831150201919E-2</v>
      </c>
      <c r="Z85" s="37">
        <v>0.12868096413132632</v>
      </c>
      <c r="AA85" s="37">
        <v>3.6172528556993315E-2</v>
      </c>
    </row>
    <row r="86" spans="14:27" x14ac:dyDescent="0.25">
      <c r="N86" s="111"/>
      <c r="O86" s="112" t="s">
        <v>58</v>
      </c>
      <c r="P86" s="113">
        <v>3.7252660859307854E-2</v>
      </c>
      <c r="Q86" s="37">
        <v>2.2342314656153592E-2</v>
      </c>
      <c r="R86" s="37">
        <v>3.4626561606284724E-2</v>
      </c>
      <c r="S86" s="37">
        <v>3.1569405122909691E-2</v>
      </c>
      <c r="T86" s="37">
        <v>1.5259686102382637E-2</v>
      </c>
      <c r="U86" s="37">
        <v>1.7226008879227279E-2</v>
      </c>
      <c r="V86" s="37">
        <v>1.1358242565515403E-2</v>
      </c>
      <c r="W86" s="37">
        <v>4.1483330938989552E-3</v>
      </c>
      <c r="X86" s="37">
        <v>1.9716786241325748E-3</v>
      </c>
      <c r="Y86" s="37">
        <v>0</v>
      </c>
      <c r="Z86" s="37">
        <v>2.783947979242269E-3</v>
      </c>
      <c r="AA86" s="37">
        <v>6.377325999317099E-4</v>
      </c>
    </row>
    <row r="87" spans="14:27" x14ac:dyDescent="0.25">
      <c r="N87" s="111"/>
      <c r="O87" s="112" t="s">
        <v>76</v>
      </c>
      <c r="P87" s="113">
        <v>0</v>
      </c>
      <c r="Q87" s="37">
        <v>3.7908562157840689E-4</v>
      </c>
      <c r="R87" s="37">
        <v>0</v>
      </c>
      <c r="S87" s="37">
        <v>0</v>
      </c>
      <c r="T87" s="37">
        <v>0</v>
      </c>
      <c r="U87" s="37">
        <v>0</v>
      </c>
      <c r="V87" s="37">
        <v>0</v>
      </c>
      <c r="W87" s="37">
        <v>0</v>
      </c>
      <c r="X87" s="37">
        <v>0</v>
      </c>
      <c r="Y87" s="37">
        <v>0</v>
      </c>
      <c r="Z87" s="37">
        <v>0</v>
      </c>
      <c r="AA87" s="37">
        <v>0</v>
      </c>
    </row>
    <row r="88" spans="14:27" x14ac:dyDescent="0.25">
      <c r="N88" s="111"/>
      <c r="O88" s="112" t="s">
        <v>77</v>
      </c>
      <c r="P88" s="113">
        <v>1.6105479329216509E-3</v>
      </c>
      <c r="Q88" s="37">
        <v>0.1453932552848323</v>
      </c>
      <c r="R88" s="37">
        <v>2.9934455533348867E-2</v>
      </c>
      <c r="S88" s="37">
        <v>2.0090624788706681E-2</v>
      </c>
      <c r="T88" s="37">
        <v>0</v>
      </c>
      <c r="U88" s="37">
        <v>0</v>
      </c>
      <c r="V88" s="37">
        <v>1.0321396436632846E-2</v>
      </c>
      <c r="W88" s="37">
        <v>1.9661551237746041E-3</v>
      </c>
      <c r="X88" s="37">
        <v>1.3464325047616299E-2</v>
      </c>
      <c r="Y88" s="37">
        <v>1.0559302520286945E-2</v>
      </c>
      <c r="Z88" s="37">
        <v>3.6345102731221386E-2</v>
      </c>
      <c r="AA88" s="37">
        <v>1.3148859074147619E-2</v>
      </c>
    </row>
    <row r="89" spans="14:27" x14ac:dyDescent="0.25">
      <c r="N89" s="106" t="s">
        <v>78</v>
      </c>
      <c r="O89" s="107"/>
      <c r="P89" s="109">
        <v>0.33396343893830344</v>
      </c>
      <c r="Q89" s="110">
        <v>0.27042162665812958</v>
      </c>
      <c r="R89" s="110">
        <v>0.21938070825561209</v>
      </c>
      <c r="S89" s="110">
        <v>0.25540693986275248</v>
      </c>
      <c r="T89" s="110">
        <v>0.14511296248408057</v>
      </c>
      <c r="U89" s="110">
        <v>0.19332784310708773</v>
      </c>
      <c r="V89" s="110">
        <v>0.22931340054489774</v>
      </c>
      <c r="W89" s="110">
        <v>0.28042811156996728</v>
      </c>
      <c r="X89" s="110">
        <v>0.2502582089987343</v>
      </c>
      <c r="Y89" s="110">
        <v>0.19810450761490261</v>
      </c>
      <c r="Z89" s="110">
        <v>0.2893320961453274</v>
      </c>
      <c r="AA89" s="110">
        <v>0.33113177855178172</v>
      </c>
    </row>
    <row r="90" spans="14:27" x14ac:dyDescent="0.25">
      <c r="N90" s="106" t="s">
        <v>52</v>
      </c>
      <c r="O90" s="106" t="s">
        <v>71</v>
      </c>
      <c r="P90" s="109">
        <v>7.6000724541282422E-3</v>
      </c>
      <c r="Q90" s="110">
        <v>0.13063576503167698</v>
      </c>
      <c r="R90" s="110">
        <v>0.14180481258664182</v>
      </c>
      <c r="S90" s="110">
        <v>0.20003757664353408</v>
      </c>
      <c r="T90" s="110">
        <v>0.13799754330385769</v>
      </c>
      <c r="U90" s="110">
        <v>0.18304636469475413</v>
      </c>
      <c r="V90" s="110">
        <v>0.14012693615766592</v>
      </c>
      <c r="W90" s="110">
        <v>0.22412612722877201</v>
      </c>
      <c r="X90" s="110">
        <v>0.30729270852808882</v>
      </c>
      <c r="Y90" s="110">
        <v>0.26072301041578211</v>
      </c>
      <c r="Z90" s="110">
        <v>0.23170494004157605</v>
      </c>
      <c r="AA90" s="110">
        <v>0.35295494744429456</v>
      </c>
    </row>
    <row r="91" spans="14:27" x14ac:dyDescent="0.25">
      <c r="N91" s="111"/>
      <c r="O91" s="112" t="s">
        <v>79</v>
      </c>
      <c r="P91" s="113">
        <v>7.7553298111783485E-3</v>
      </c>
      <c r="Q91" s="37">
        <v>2.5769727683007698E-2</v>
      </c>
      <c r="R91" s="37">
        <v>0</v>
      </c>
      <c r="S91" s="37">
        <v>0</v>
      </c>
      <c r="T91" s="37">
        <v>1.548696621680527E-4</v>
      </c>
      <c r="U91" s="37">
        <v>0</v>
      </c>
      <c r="V91" s="37">
        <v>0</v>
      </c>
      <c r="W91" s="37">
        <v>2.1240039709207222E-7</v>
      </c>
      <c r="X91" s="37">
        <v>0</v>
      </c>
      <c r="Y91" s="37">
        <v>0</v>
      </c>
      <c r="Z91" s="37">
        <v>0</v>
      </c>
      <c r="AA91" s="37">
        <v>0</v>
      </c>
    </row>
    <row r="92" spans="14:27" x14ac:dyDescent="0.25">
      <c r="N92" s="111"/>
      <c r="O92" s="112" t="s">
        <v>73</v>
      </c>
      <c r="P92" s="113">
        <v>4.5203523649169471E-2</v>
      </c>
      <c r="Q92" s="37">
        <v>2.4527965762018524E-3</v>
      </c>
      <c r="R92" s="37">
        <v>1.2602000243232199E-4</v>
      </c>
      <c r="S92" s="37">
        <v>4.1201515571870698E-3</v>
      </c>
      <c r="T92" s="37">
        <v>1.7344874866039318E-4</v>
      </c>
      <c r="U92" s="37">
        <v>1.0642981724514477E-2</v>
      </c>
      <c r="V92" s="37">
        <v>2.9798916859546101E-3</v>
      </c>
      <c r="W92" s="37">
        <v>2.9052697658373719E-2</v>
      </c>
      <c r="X92" s="37">
        <v>5.3751053219008227E-3</v>
      </c>
      <c r="Y92" s="37">
        <v>7.3303258335638971E-2</v>
      </c>
      <c r="Z92" s="37">
        <v>4.0106582096436345E-5</v>
      </c>
      <c r="AA92" s="37">
        <v>1.7788342915989899E-3</v>
      </c>
    </row>
    <row r="93" spans="14:27" x14ac:dyDescent="0.25">
      <c r="N93" s="111"/>
      <c r="O93" s="112" t="s">
        <v>74</v>
      </c>
      <c r="P93" s="113">
        <v>9.4971678816187701E-3</v>
      </c>
      <c r="Q93" s="37">
        <v>8.0102491899248958E-3</v>
      </c>
      <c r="R93" s="37">
        <v>0</v>
      </c>
      <c r="S93" s="37">
        <v>0</v>
      </c>
      <c r="T93" s="37">
        <v>0</v>
      </c>
      <c r="U93" s="37">
        <v>1.0320504949959943E-4</v>
      </c>
      <c r="V93" s="37">
        <v>7.2371436174068881E-4</v>
      </c>
      <c r="W93" s="37">
        <v>0</v>
      </c>
      <c r="X93" s="37">
        <v>0</v>
      </c>
      <c r="Y93" s="37">
        <v>7.9381914236376211E-5</v>
      </c>
      <c r="Z93" s="37">
        <v>0</v>
      </c>
      <c r="AA93" s="37">
        <v>0</v>
      </c>
    </row>
    <row r="94" spans="14:27" x14ac:dyDescent="0.25">
      <c r="N94" s="111"/>
      <c r="O94" s="112" t="s">
        <v>60</v>
      </c>
      <c r="P94" s="113">
        <v>0.20772574475679995</v>
      </c>
      <c r="Q94" s="37">
        <v>0.36394253580327512</v>
      </c>
      <c r="R94" s="37">
        <v>0.31189436659034209</v>
      </c>
      <c r="S94" s="37">
        <v>0.14512316244542778</v>
      </c>
      <c r="T94" s="37">
        <v>0.24732445206059597</v>
      </c>
      <c r="U94" s="37">
        <v>0.28094674807475534</v>
      </c>
      <c r="V94" s="37">
        <v>0.12708276829110632</v>
      </c>
      <c r="W94" s="37">
        <v>0.15287286951138221</v>
      </c>
      <c r="X94" s="37">
        <v>0.23039893612028634</v>
      </c>
      <c r="Y94" s="37">
        <v>0.25584268955080153</v>
      </c>
      <c r="Z94" s="37">
        <v>0.19229380436997642</v>
      </c>
      <c r="AA94" s="37">
        <v>0.10952518157990382</v>
      </c>
    </row>
    <row r="95" spans="14:27" x14ac:dyDescent="0.25">
      <c r="N95" s="111"/>
      <c r="O95" s="112" t="s">
        <v>61</v>
      </c>
      <c r="P95" s="113">
        <v>5.4810406835000382E-3</v>
      </c>
      <c r="Q95" s="37">
        <v>5.9915444998114853E-3</v>
      </c>
      <c r="R95" s="37">
        <v>1.066157614381194E-3</v>
      </c>
      <c r="S95" s="37">
        <v>3.7553279040441423E-2</v>
      </c>
      <c r="T95" s="37">
        <v>4.7713356099558409E-2</v>
      </c>
      <c r="U95" s="37">
        <v>3.8331288185829419E-2</v>
      </c>
      <c r="V95" s="37">
        <v>2.212377253435014E-2</v>
      </c>
      <c r="W95" s="37">
        <v>1.8949108799857804E-2</v>
      </c>
      <c r="X95" s="37">
        <v>6.3286290243919727E-2</v>
      </c>
      <c r="Y95" s="37">
        <v>3.3886625154936602E-2</v>
      </c>
      <c r="Z95" s="37">
        <v>0.1478200694340551</v>
      </c>
      <c r="AA95" s="37">
        <v>6.9925879804788524E-2</v>
      </c>
    </row>
    <row r="96" spans="14:27" x14ac:dyDescent="0.25">
      <c r="N96" s="111"/>
      <c r="O96" s="112" t="s">
        <v>75</v>
      </c>
      <c r="P96" s="113">
        <v>1.9055048453786524E-3</v>
      </c>
      <c r="Q96" s="37">
        <v>0</v>
      </c>
      <c r="R96" s="37">
        <v>0</v>
      </c>
      <c r="S96" s="37">
        <v>0</v>
      </c>
      <c r="T96" s="37">
        <v>0</v>
      </c>
      <c r="U96" s="37">
        <v>9.4642688195561639E-4</v>
      </c>
      <c r="V96" s="37">
        <v>1.1212861125240555E-2</v>
      </c>
      <c r="W96" s="37">
        <v>5.8032499026328919E-3</v>
      </c>
      <c r="X96" s="37">
        <v>3.8262607636867017E-3</v>
      </c>
      <c r="Y96" s="37">
        <v>7.2378663696517423E-3</v>
      </c>
      <c r="Z96" s="37">
        <v>1.6544467035226672E-2</v>
      </c>
      <c r="AA96" s="37">
        <v>7.3818340814128689E-3</v>
      </c>
    </row>
    <row r="97" spans="14:27" x14ac:dyDescent="0.25">
      <c r="N97" s="111"/>
      <c r="O97" s="112" t="s">
        <v>58</v>
      </c>
      <c r="P97" s="113">
        <v>8.7499966938189427E-2</v>
      </c>
      <c r="Q97" s="37">
        <v>9.837713352390999E-2</v>
      </c>
      <c r="R97" s="37">
        <v>7.1443019794054277E-2</v>
      </c>
      <c r="S97" s="37">
        <v>4.0697942191534525E-2</v>
      </c>
      <c r="T97" s="37">
        <v>0</v>
      </c>
      <c r="U97" s="37">
        <v>2.9358185159053942E-6</v>
      </c>
      <c r="V97" s="37">
        <v>0</v>
      </c>
      <c r="W97" s="37">
        <v>8.506368679108789E-5</v>
      </c>
      <c r="X97" s="37">
        <v>8.761526585027797E-5</v>
      </c>
      <c r="Y97" s="37">
        <v>5.4374962886445913E-6</v>
      </c>
      <c r="Z97" s="37">
        <v>0</v>
      </c>
      <c r="AA97" s="37">
        <v>0</v>
      </c>
    </row>
    <row r="98" spans="14:27" x14ac:dyDescent="0.25">
      <c r="N98" s="111"/>
      <c r="O98" s="112" t="s">
        <v>76</v>
      </c>
      <c r="P98" s="113">
        <v>3.0375018935410378E-5</v>
      </c>
      <c r="Q98" s="37">
        <v>0</v>
      </c>
      <c r="R98" s="37">
        <v>0</v>
      </c>
      <c r="S98" s="37">
        <v>3.8426637391508849E-6</v>
      </c>
      <c r="T98" s="37">
        <v>0</v>
      </c>
      <c r="U98" s="37">
        <v>0</v>
      </c>
      <c r="V98" s="37">
        <v>0</v>
      </c>
      <c r="W98" s="37">
        <v>0</v>
      </c>
      <c r="X98" s="37">
        <v>1.0653483390087924E-5</v>
      </c>
      <c r="Y98" s="37">
        <v>0</v>
      </c>
      <c r="Z98" s="37">
        <v>1.3300881809861259E-4</v>
      </c>
      <c r="AA98" s="37">
        <v>0</v>
      </c>
    </row>
    <row r="99" spans="14:27" x14ac:dyDescent="0.25">
      <c r="N99" s="111"/>
      <c r="O99" s="112" t="s">
        <v>77</v>
      </c>
      <c r="P99" s="113">
        <v>0.29333783502279825</v>
      </c>
      <c r="Q99" s="37">
        <v>9.4398621034062324E-2</v>
      </c>
      <c r="R99" s="37">
        <v>0.25428491515653606</v>
      </c>
      <c r="S99" s="37">
        <v>0.31705710559538347</v>
      </c>
      <c r="T99" s="37">
        <v>0.42152336764107895</v>
      </c>
      <c r="U99" s="37">
        <v>0.29265220646308782</v>
      </c>
      <c r="V99" s="37">
        <v>0.46643665529904393</v>
      </c>
      <c r="W99" s="37">
        <v>0.28868255924182606</v>
      </c>
      <c r="X99" s="37">
        <v>0.1394642212741429</v>
      </c>
      <c r="Y99" s="37">
        <v>0.17081722314776132</v>
      </c>
      <c r="Z99" s="37">
        <v>0.12213150757364329</v>
      </c>
      <c r="AA99" s="37">
        <v>0.12730154424621948</v>
      </c>
    </row>
    <row r="100" spans="14:27" x14ac:dyDescent="0.25">
      <c r="N100" s="106" t="s">
        <v>80</v>
      </c>
      <c r="O100" s="107"/>
      <c r="P100" s="109">
        <v>0.66603656106169662</v>
      </c>
      <c r="Q100" s="110">
        <v>0.72957837334187037</v>
      </c>
      <c r="R100" s="110">
        <v>0.78061929174438771</v>
      </c>
      <c r="S100" s="110">
        <v>0.74459306013724746</v>
      </c>
      <c r="T100" s="110">
        <v>0.85488703751591955</v>
      </c>
      <c r="U100" s="110">
        <v>0.80667215689291238</v>
      </c>
      <c r="V100" s="110">
        <v>0.77068659945510209</v>
      </c>
      <c r="W100" s="110">
        <v>0.71957188843003284</v>
      </c>
      <c r="X100" s="110">
        <v>0.7497417910012657</v>
      </c>
      <c r="Y100" s="110">
        <v>0.80189549238509739</v>
      </c>
      <c r="Z100" s="110">
        <v>0.7106679038546726</v>
      </c>
      <c r="AA100" s="110">
        <v>0.66886822144821811</v>
      </c>
    </row>
    <row r="101" spans="14:27" x14ac:dyDescent="0.25">
      <c r="N101" s="114" t="s">
        <v>1</v>
      </c>
      <c r="O101" s="115"/>
      <c r="P101" s="116">
        <v>1</v>
      </c>
      <c r="Q101" s="117">
        <v>1</v>
      </c>
      <c r="R101" s="117">
        <v>1</v>
      </c>
      <c r="S101" s="117">
        <v>1</v>
      </c>
      <c r="T101" s="117">
        <v>1</v>
      </c>
      <c r="U101" s="117">
        <v>1</v>
      </c>
      <c r="V101" s="117">
        <v>1</v>
      </c>
      <c r="W101" s="117">
        <v>1</v>
      </c>
      <c r="X101" s="117">
        <v>1</v>
      </c>
      <c r="Y101" s="117">
        <v>1</v>
      </c>
      <c r="Z101" s="117">
        <v>1</v>
      </c>
      <c r="AA101" s="117">
        <v>1</v>
      </c>
    </row>
  </sheetData>
  <mergeCells count="5">
    <mergeCell ref="C2:E2"/>
    <mergeCell ref="F2:H2"/>
    <mergeCell ref="I2:K2"/>
    <mergeCell ref="C4:K4"/>
    <mergeCell ref="C17:K17"/>
  </mergeCells>
  <pageMargins left="0.7" right="0.7" top="0.75" bottom="0.75" header="0.3" footer="0.3"/>
  <ignoredErrors>
    <ignoredError sqref="E5:E16"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45"/>
  <sheetViews>
    <sheetView showGridLines="0" topLeftCell="A4" workbookViewId="0">
      <selection activeCell="O20" sqref="O20"/>
    </sheetView>
  </sheetViews>
  <sheetFormatPr defaultRowHeight="15" x14ac:dyDescent="0.25"/>
  <cols>
    <col min="2" max="2" width="11.5703125" customWidth="1"/>
  </cols>
  <sheetData>
    <row r="2" spans="2:11" x14ac:dyDescent="0.25">
      <c r="B2" s="2" t="s">
        <v>64</v>
      </c>
      <c r="C2" s="2"/>
      <c r="D2" s="2"/>
      <c r="E2" s="2"/>
      <c r="F2" s="2"/>
      <c r="G2" s="2"/>
      <c r="H2" s="2"/>
      <c r="I2" s="2"/>
      <c r="J2" s="2"/>
      <c r="K2" s="2"/>
    </row>
    <row r="3" spans="2:11" x14ac:dyDescent="0.25">
      <c r="C3" s="136" t="s">
        <v>55</v>
      </c>
      <c r="D3" s="136"/>
      <c r="E3" s="136"/>
      <c r="F3" s="136" t="s">
        <v>62</v>
      </c>
      <c r="G3" s="136"/>
      <c r="H3" s="136"/>
      <c r="I3" s="136" t="s">
        <v>63</v>
      </c>
      <c r="J3" s="136"/>
      <c r="K3" s="136"/>
    </row>
    <row r="4" spans="2:11" x14ac:dyDescent="0.25">
      <c r="B4" s="149" t="s">
        <v>86</v>
      </c>
      <c r="C4" s="34" t="s">
        <v>20</v>
      </c>
      <c r="D4" s="34" t="s">
        <v>56</v>
      </c>
      <c r="E4" s="34" t="s">
        <v>1</v>
      </c>
      <c r="F4" s="34" t="s">
        <v>20</v>
      </c>
      <c r="G4" s="34" t="s">
        <v>56</v>
      </c>
      <c r="H4" s="34" t="s">
        <v>1</v>
      </c>
      <c r="I4" s="34" t="s">
        <v>20</v>
      </c>
      <c r="J4" s="34" t="s">
        <v>56</v>
      </c>
      <c r="K4" s="34" t="s">
        <v>1</v>
      </c>
    </row>
    <row r="5" spans="2:11" x14ac:dyDescent="0.25">
      <c r="B5" s="150"/>
      <c r="C5" s="151" t="s">
        <v>11</v>
      </c>
      <c r="D5" s="151"/>
      <c r="E5" s="151"/>
      <c r="F5" s="151"/>
      <c r="G5" s="151"/>
      <c r="H5" s="151"/>
      <c r="I5" s="151"/>
      <c r="J5" s="151"/>
      <c r="K5" s="151"/>
    </row>
    <row r="6" spans="2:11" x14ac:dyDescent="0.25">
      <c r="B6" t="s">
        <v>57</v>
      </c>
      <c r="C6" s="20">
        <v>31.474038161175361</v>
      </c>
      <c r="D6" s="20">
        <v>313.32980419805983</v>
      </c>
      <c r="E6" s="20">
        <v>344.8038423592352</v>
      </c>
      <c r="F6" s="20">
        <v>28.326634345057826</v>
      </c>
      <c r="G6" s="20">
        <v>281.99682377825388</v>
      </c>
      <c r="H6" s="20">
        <v>310.3234581233117</v>
      </c>
      <c r="I6" s="20">
        <v>26.752932436999057</v>
      </c>
      <c r="J6" s="20">
        <v>266.33033356835085</v>
      </c>
      <c r="K6" s="20">
        <v>293.08326600534991</v>
      </c>
    </row>
    <row r="7" spans="2:11" x14ac:dyDescent="0.25">
      <c r="B7" t="s">
        <v>58</v>
      </c>
      <c r="C7" s="20">
        <v>33.249499047188941</v>
      </c>
      <c r="D7" s="20">
        <v>9.2998966764432645</v>
      </c>
      <c r="E7" s="20">
        <v>42.549395723632202</v>
      </c>
      <c r="F7" s="20">
        <v>29.924549142470049</v>
      </c>
      <c r="G7" s="20">
        <v>8.369907008798938</v>
      </c>
      <c r="H7" s="20">
        <v>38.294456151268982</v>
      </c>
      <c r="I7" s="20">
        <v>28.262074190110599</v>
      </c>
      <c r="J7" s="20">
        <v>7.9049121749767748</v>
      </c>
      <c r="K7" s="20">
        <v>36.166986365087368</v>
      </c>
    </row>
    <row r="8" spans="2:11" x14ac:dyDescent="0.25">
      <c r="B8" t="s">
        <v>59</v>
      </c>
      <c r="C8" s="20">
        <v>5.7024315205366314</v>
      </c>
      <c r="D8" s="20">
        <v>1.8751765486296192</v>
      </c>
      <c r="E8" s="20">
        <v>10.031261917132465</v>
      </c>
      <c r="F8" s="20">
        <v>5.1321883684829688</v>
      </c>
      <c r="G8" s="20">
        <v>1.6876588937666575</v>
      </c>
      <c r="H8" s="20">
        <v>9.0281357254192187</v>
      </c>
      <c r="I8" s="20">
        <v>4.8470667924561361</v>
      </c>
      <c r="J8" s="20">
        <v>1.5939000663351763</v>
      </c>
      <c r="K8" s="20">
        <v>8.5265726295625957</v>
      </c>
    </row>
    <row r="9" spans="2:11" x14ac:dyDescent="0.25">
      <c r="B9" s="2" t="s">
        <v>1</v>
      </c>
      <c r="C9" s="21">
        <v>70.425968728900941</v>
      </c>
      <c r="D9" s="21">
        <v>324.50487742313277</v>
      </c>
      <c r="E9" s="21">
        <v>397.38449999999995</v>
      </c>
      <c r="F9" s="21">
        <v>63.383371856010847</v>
      </c>
      <c r="G9" s="21">
        <v>292.0543896808195</v>
      </c>
      <c r="H9" s="21">
        <v>357.64604999999995</v>
      </c>
      <c r="I9" s="21">
        <v>59.862073419565796</v>
      </c>
      <c r="J9" s="21">
        <v>275.82914580966286</v>
      </c>
      <c r="K9" s="21">
        <v>337.77682499999992</v>
      </c>
    </row>
    <row r="10" spans="2:11" x14ac:dyDescent="0.25">
      <c r="C10" s="146" t="s">
        <v>12</v>
      </c>
      <c r="D10" s="146"/>
      <c r="E10" s="146"/>
      <c r="F10" s="146"/>
      <c r="G10" s="146"/>
      <c r="H10" s="146"/>
      <c r="I10" s="146"/>
      <c r="J10" s="146"/>
      <c r="K10" s="146"/>
    </row>
    <row r="11" spans="2:11" x14ac:dyDescent="0.25">
      <c r="B11" t="s">
        <v>57</v>
      </c>
      <c r="C11" s="20">
        <v>44.234539151715126</v>
      </c>
      <c r="D11" s="20">
        <v>290.61198469158251</v>
      </c>
      <c r="E11" s="20">
        <v>334.84652384329763</v>
      </c>
      <c r="F11" s="20">
        <v>39.811085236543612</v>
      </c>
      <c r="G11" s="20">
        <v>261.55078622242428</v>
      </c>
      <c r="H11" s="20">
        <v>301.36187145896787</v>
      </c>
      <c r="I11" s="20">
        <v>37.599358278957858</v>
      </c>
      <c r="J11" s="20">
        <v>247.02018698784514</v>
      </c>
      <c r="K11" s="20">
        <v>284.61954526680296</v>
      </c>
    </row>
    <row r="12" spans="2:11" x14ac:dyDescent="0.25">
      <c r="B12" t="s">
        <v>58</v>
      </c>
      <c r="C12" s="20">
        <v>32.913718191528332</v>
      </c>
      <c r="D12" s="20">
        <v>9.6800956926323529</v>
      </c>
      <c r="E12" s="20">
        <v>42.593813884160689</v>
      </c>
      <c r="F12" s="20">
        <v>29.6223463723755</v>
      </c>
      <c r="G12" s="20">
        <v>8.7120861233691187</v>
      </c>
      <c r="H12" s="20">
        <v>38.334432495744622</v>
      </c>
      <c r="I12" s="20">
        <v>27.976660462799082</v>
      </c>
      <c r="J12" s="20">
        <v>8.2280813387374998</v>
      </c>
      <c r="K12" s="20">
        <v>36.204741801536585</v>
      </c>
    </row>
    <row r="13" spans="2:11" x14ac:dyDescent="0.25">
      <c r="B13" t="s">
        <v>59</v>
      </c>
      <c r="C13" s="20">
        <v>6.0162164488763059</v>
      </c>
      <c r="D13" s="20">
        <v>0.85549120692263647</v>
      </c>
      <c r="E13" s="20">
        <v>9.6421622725416682</v>
      </c>
      <c r="F13" s="20">
        <v>5.4145948039886758</v>
      </c>
      <c r="G13" s="20">
        <v>0.76994208623037286</v>
      </c>
      <c r="H13" s="20">
        <v>8.6779460452875021</v>
      </c>
      <c r="I13" s="20">
        <v>5.1137839815448602</v>
      </c>
      <c r="J13" s="20">
        <v>0.72716752588424094</v>
      </c>
      <c r="K13" s="20">
        <v>8.1958379316604173</v>
      </c>
    </row>
    <row r="14" spans="2:11" x14ac:dyDescent="0.25">
      <c r="B14" s="2" t="s">
        <v>1</v>
      </c>
      <c r="C14" s="21">
        <v>83.164473792119765</v>
      </c>
      <c r="D14" s="21">
        <v>301.14757159113748</v>
      </c>
      <c r="E14" s="21">
        <v>387.08249999999998</v>
      </c>
      <c r="F14" s="21">
        <v>74.848026412907785</v>
      </c>
      <c r="G14" s="21">
        <v>271.03281443202371</v>
      </c>
      <c r="H14" s="21">
        <v>348.37425000000002</v>
      </c>
      <c r="I14" s="21">
        <v>70.689802723301796</v>
      </c>
      <c r="J14" s="21">
        <v>255.97543585246686</v>
      </c>
      <c r="K14" s="21">
        <v>329.02012499999995</v>
      </c>
    </row>
    <row r="15" spans="2:11" x14ac:dyDescent="0.25">
      <c r="C15" s="146" t="s">
        <v>13</v>
      </c>
      <c r="D15" s="146"/>
      <c r="E15" s="146"/>
      <c r="F15" s="146"/>
      <c r="G15" s="146"/>
      <c r="H15" s="146"/>
      <c r="I15" s="146"/>
      <c r="J15" s="146"/>
      <c r="K15" s="146"/>
    </row>
    <row r="16" spans="2:11" x14ac:dyDescent="0.25">
      <c r="B16" t="s">
        <v>57</v>
      </c>
      <c r="C16" s="20">
        <v>60.55733328398685</v>
      </c>
      <c r="D16" s="20">
        <v>293.16215998305847</v>
      </c>
      <c r="E16" s="20">
        <v>353.71949326704532</v>
      </c>
      <c r="F16" s="20">
        <v>54.501599955588169</v>
      </c>
      <c r="G16" s="20">
        <v>263.84594398475264</v>
      </c>
      <c r="H16" s="20">
        <v>318.34754394034081</v>
      </c>
      <c r="I16" s="20">
        <v>51.473733291388818</v>
      </c>
      <c r="J16" s="20">
        <v>249.18783598559969</v>
      </c>
      <c r="K16" s="20">
        <v>300.66156927698853</v>
      </c>
    </row>
    <row r="17" spans="2:11" x14ac:dyDescent="0.25">
      <c r="B17" t="s">
        <v>58</v>
      </c>
      <c r="C17" s="20">
        <v>28.950824198912898</v>
      </c>
      <c r="D17" s="20">
        <v>24.48133973897</v>
      </c>
      <c r="E17" s="20">
        <v>53.432163937882891</v>
      </c>
      <c r="F17" s="20">
        <v>26.055741779021609</v>
      </c>
      <c r="G17" s="20">
        <v>22.033205765072999</v>
      </c>
      <c r="H17" s="20">
        <v>48.088947544094601</v>
      </c>
      <c r="I17" s="20">
        <v>24.608200569075962</v>
      </c>
      <c r="J17" s="20">
        <v>20.809138778124499</v>
      </c>
      <c r="K17" s="20">
        <v>45.417339347200453</v>
      </c>
    </row>
    <row r="18" spans="2:11" x14ac:dyDescent="0.25">
      <c r="B18" t="s">
        <v>59</v>
      </c>
      <c r="C18" s="20">
        <v>7.4236282888107015</v>
      </c>
      <c r="D18" s="20">
        <v>10.482012274658461</v>
      </c>
      <c r="E18" s="20">
        <v>20.684342795071636</v>
      </c>
      <c r="F18" s="20">
        <v>6.6812654599296311</v>
      </c>
      <c r="G18" s="20">
        <v>9.4338110471926147</v>
      </c>
      <c r="H18" s="20">
        <v>18.615908515564474</v>
      </c>
      <c r="I18" s="20">
        <v>6.3100840454890958</v>
      </c>
      <c r="J18" s="20">
        <v>8.9097104334596917</v>
      </c>
      <c r="K18" s="20">
        <v>17.581691375810891</v>
      </c>
    </row>
    <row r="19" spans="2:11" x14ac:dyDescent="0.25">
      <c r="B19" s="2" t="s">
        <v>1</v>
      </c>
      <c r="C19" s="21">
        <v>96.931785771710437</v>
      </c>
      <c r="D19" s="21">
        <v>328.12551199668695</v>
      </c>
      <c r="E19" s="21">
        <v>427.83599999999996</v>
      </c>
      <c r="F19" s="21">
        <v>87.238607194539398</v>
      </c>
      <c r="G19" s="21">
        <v>295.31296079701826</v>
      </c>
      <c r="H19" s="21">
        <v>385.05239999999998</v>
      </c>
      <c r="I19" s="21">
        <v>82.392017905953864</v>
      </c>
      <c r="J19" s="21">
        <v>278.90668519718389</v>
      </c>
      <c r="K19" s="21">
        <v>363.66059999999993</v>
      </c>
    </row>
    <row r="22" spans="2:11" x14ac:dyDescent="0.25">
      <c r="B22" s="2" t="s">
        <v>65</v>
      </c>
      <c r="C22" s="2"/>
      <c r="D22" s="2"/>
      <c r="E22" s="2"/>
      <c r="F22" s="2"/>
      <c r="G22" s="2"/>
      <c r="H22" s="2"/>
      <c r="I22" s="2"/>
      <c r="J22" s="2"/>
      <c r="K22" s="2"/>
    </row>
    <row r="23" spans="2:11" x14ac:dyDescent="0.25">
      <c r="C23" s="136" t="s">
        <v>55</v>
      </c>
      <c r="D23" s="136"/>
      <c r="E23" s="136"/>
      <c r="F23" s="136" t="s">
        <v>62</v>
      </c>
      <c r="G23" s="136"/>
      <c r="H23" s="136"/>
      <c r="I23" s="136" t="s">
        <v>63</v>
      </c>
      <c r="J23" s="136"/>
      <c r="K23" s="136"/>
    </row>
    <row r="24" spans="2:11" x14ac:dyDescent="0.25">
      <c r="B24" s="147" t="s">
        <v>86</v>
      </c>
      <c r="C24" s="2" t="s">
        <v>20</v>
      </c>
      <c r="D24" s="2" t="s">
        <v>56</v>
      </c>
      <c r="E24" s="2" t="s">
        <v>1</v>
      </c>
      <c r="F24" s="2" t="s">
        <v>20</v>
      </c>
      <c r="G24" s="2" t="s">
        <v>56</v>
      </c>
      <c r="H24" s="2" t="s">
        <v>1</v>
      </c>
      <c r="I24" s="2" t="s">
        <v>20</v>
      </c>
      <c r="J24" s="2" t="s">
        <v>56</v>
      </c>
      <c r="K24" s="2" t="s">
        <v>1</v>
      </c>
    </row>
    <row r="25" spans="2:11" x14ac:dyDescent="0.25">
      <c r="B25" s="148"/>
      <c r="C25" s="151" t="s">
        <v>11</v>
      </c>
      <c r="D25" s="151"/>
      <c r="E25" s="151"/>
      <c r="F25" s="151"/>
      <c r="G25" s="151"/>
      <c r="H25" s="151"/>
      <c r="I25" s="151"/>
      <c r="J25" s="151"/>
      <c r="K25" s="151"/>
    </row>
    <row r="26" spans="2:11" x14ac:dyDescent="0.25">
      <c r="B26" t="s">
        <v>57</v>
      </c>
      <c r="C26" s="20">
        <v>0</v>
      </c>
      <c r="D26" s="20">
        <v>699.33172379859298</v>
      </c>
      <c r="E26" s="20">
        <v>699.33172379859298</v>
      </c>
      <c r="F26" s="20">
        <v>0</v>
      </c>
      <c r="G26" s="20">
        <v>629.39855141873375</v>
      </c>
      <c r="H26" s="20">
        <v>629.39855141873375</v>
      </c>
      <c r="I26" s="20">
        <v>0</v>
      </c>
      <c r="J26" s="20">
        <v>594.43196522880396</v>
      </c>
      <c r="K26" s="20">
        <v>594.43196522880396</v>
      </c>
    </row>
    <row r="27" spans="2:11" x14ac:dyDescent="0.25">
      <c r="B27" t="s">
        <v>60</v>
      </c>
      <c r="C27" s="20">
        <v>59.689680816815084</v>
      </c>
      <c r="D27" s="20">
        <v>286.33084454515887</v>
      </c>
      <c r="E27" s="20">
        <v>346.02052536197397</v>
      </c>
      <c r="F27" s="20">
        <v>53.720712735133574</v>
      </c>
      <c r="G27" s="20">
        <v>257.69776009064299</v>
      </c>
      <c r="H27" s="20">
        <v>311.41847282577658</v>
      </c>
      <c r="I27" s="20">
        <v>50.736228694292819</v>
      </c>
      <c r="J27" s="20">
        <v>243.38121786338502</v>
      </c>
      <c r="K27" s="20">
        <v>294.11744655767785</v>
      </c>
    </row>
    <row r="28" spans="2:11" x14ac:dyDescent="0.25">
      <c r="B28" t="s">
        <v>61</v>
      </c>
      <c r="C28" s="20">
        <v>2.6051358007983114</v>
      </c>
      <c r="D28" s="20">
        <v>68.18114705485506</v>
      </c>
      <c r="E28" s="20">
        <v>70.786282855653369</v>
      </c>
      <c r="F28" s="20">
        <v>2.3446222207184801</v>
      </c>
      <c r="G28" s="20">
        <v>61.363032349369554</v>
      </c>
      <c r="H28" s="20">
        <v>63.707654570088032</v>
      </c>
      <c r="I28" s="20">
        <v>2.2143654306785647</v>
      </c>
      <c r="J28" s="20">
        <v>57.953974996626798</v>
      </c>
      <c r="K28" s="20">
        <v>60.16834042730536</v>
      </c>
    </row>
    <row r="29" spans="2:11" x14ac:dyDescent="0.25">
      <c r="B29" t="s">
        <v>58</v>
      </c>
      <c r="C29" s="20">
        <v>0</v>
      </c>
      <c r="D29" s="20">
        <v>1.2227460847349223</v>
      </c>
      <c r="E29" s="20">
        <v>1.2227460847349223</v>
      </c>
      <c r="F29" s="20">
        <v>0</v>
      </c>
      <c r="G29" s="20">
        <v>1.10047147626143</v>
      </c>
      <c r="H29" s="20">
        <v>1.10047147626143</v>
      </c>
      <c r="I29" s="20">
        <v>0</v>
      </c>
      <c r="J29" s="20">
        <v>1.039334172024684</v>
      </c>
      <c r="K29" s="20">
        <v>1.039334172024684</v>
      </c>
    </row>
    <row r="30" spans="2:11" x14ac:dyDescent="0.25">
      <c r="B30" t="s">
        <v>59</v>
      </c>
      <c r="C30" s="20">
        <v>0</v>
      </c>
      <c r="D30" s="20">
        <v>0.25422189904475112</v>
      </c>
      <c r="E30" s="20">
        <v>0.25422189904475112</v>
      </c>
      <c r="F30" s="20">
        <v>0</v>
      </c>
      <c r="G30" s="20">
        <v>0.228799709140276</v>
      </c>
      <c r="H30" s="20">
        <v>0.228799709140276</v>
      </c>
      <c r="I30" s="20">
        <v>0</v>
      </c>
      <c r="J30" s="20">
        <v>0.21608861418803846</v>
      </c>
      <c r="K30" s="20">
        <v>0.21608861418803846</v>
      </c>
    </row>
    <row r="31" spans="2:11" ht="14.45" x14ac:dyDescent="0.3">
      <c r="B31" s="2" t="s">
        <v>1</v>
      </c>
      <c r="C31" s="21">
        <v>62.2948166176134</v>
      </c>
      <c r="D31" s="21">
        <v>1055.3206833823865</v>
      </c>
      <c r="E31" s="21">
        <v>1117.6154999999999</v>
      </c>
      <c r="F31" s="21">
        <v>56.065334955852059</v>
      </c>
      <c r="G31" s="21">
        <v>949.78861504414783</v>
      </c>
      <c r="H31" s="21">
        <v>1005.8539499999999</v>
      </c>
      <c r="I31" s="21">
        <v>52.950594124971389</v>
      </c>
      <c r="J31" s="21">
        <v>897.02258087502855</v>
      </c>
      <c r="K31" s="21">
        <v>949.97317499999986</v>
      </c>
    </row>
    <row r="32" spans="2:11" ht="14.45" x14ac:dyDescent="0.3">
      <c r="C32" s="146" t="s">
        <v>12</v>
      </c>
      <c r="D32" s="146"/>
      <c r="E32" s="146"/>
      <c r="F32" s="146"/>
      <c r="G32" s="146"/>
      <c r="H32" s="146"/>
      <c r="I32" s="146"/>
      <c r="J32" s="146"/>
      <c r="K32" s="146"/>
    </row>
    <row r="33" spans="2:11" ht="14.45" x14ac:dyDescent="0.3">
      <c r="B33" t="s">
        <v>57</v>
      </c>
      <c r="C33" s="20">
        <v>0</v>
      </c>
      <c r="D33" s="20">
        <v>707.24359179613828</v>
      </c>
      <c r="E33" s="20">
        <v>707.24359179613828</v>
      </c>
      <c r="F33" s="20">
        <v>0</v>
      </c>
      <c r="G33" s="20">
        <v>636.5192326165245</v>
      </c>
      <c r="H33" s="20">
        <v>636.5192326165245</v>
      </c>
      <c r="I33" s="20">
        <v>0</v>
      </c>
      <c r="J33" s="20">
        <v>601.15705302671756</v>
      </c>
      <c r="K33" s="20">
        <v>601.15705302671756</v>
      </c>
    </row>
    <row r="34" spans="2:11" ht="14.45" x14ac:dyDescent="0.3">
      <c r="B34" t="s">
        <v>60</v>
      </c>
      <c r="C34" s="20">
        <v>55.231099187396126</v>
      </c>
      <c r="D34" s="20">
        <v>293.25840899908076</v>
      </c>
      <c r="E34" s="20">
        <v>348.48950818647688</v>
      </c>
      <c r="F34" s="20">
        <v>49.707989268656512</v>
      </c>
      <c r="G34" s="20">
        <v>263.93256809917267</v>
      </c>
      <c r="H34" s="20">
        <v>313.64055736782922</v>
      </c>
      <c r="I34" s="20">
        <v>46.946434309286708</v>
      </c>
      <c r="J34" s="20">
        <v>249.26964764921863</v>
      </c>
      <c r="K34" s="20">
        <v>296.21608195850536</v>
      </c>
    </row>
    <row r="35" spans="2:11" ht="14.45" x14ac:dyDescent="0.3">
      <c r="B35" t="s">
        <v>61</v>
      </c>
      <c r="C35" s="20">
        <v>2.2500113302605622</v>
      </c>
      <c r="D35" s="20">
        <v>67.407344747563812</v>
      </c>
      <c r="E35" s="20">
        <v>69.657356077824375</v>
      </c>
      <c r="F35" s="20">
        <v>2.025010197234506</v>
      </c>
      <c r="G35" s="20">
        <v>60.666610272807432</v>
      </c>
      <c r="H35" s="20">
        <v>62.69162047004194</v>
      </c>
      <c r="I35" s="20">
        <v>1.9125096307214777</v>
      </c>
      <c r="J35" s="20">
        <v>57.296243035429235</v>
      </c>
      <c r="K35" s="20">
        <v>59.208752666150716</v>
      </c>
    </row>
    <row r="36" spans="2:11" ht="14.45" x14ac:dyDescent="0.3">
      <c r="B36" t="s">
        <v>58</v>
      </c>
      <c r="C36" s="20">
        <v>5.5136448784235521E-2</v>
      </c>
      <c r="D36" s="20">
        <v>1.5016255935536902</v>
      </c>
      <c r="E36" s="20">
        <v>1.5567620423379256</v>
      </c>
      <c r="F36" s="20">
        <v>4.9622803905811967E-2</v>
      </c>
      <c r="G36" s="20">
        <v>1.3514630341983211</v>
      </c>
      <c r="H36" s="20">
        <v>1.4010858381041331</v>
      </c>
      <c r="I36" s="20">
        <v>4.686598146660019E-2</v>
      </c>
      <c r="J36" s="20">
        <v>1.2763817545206366</v>
      </c>
      <c r="K36" s="20">
        <v>1.3232477359872368</v>
      </c>
    </row>
    <row r="37" spans="2:11" ht="14.45" x14ac:dyDescent="0.3">
      <c r="B37" t="s">
        <v>59</v>
      </c>
      <c r="C37" s="20">
        <v>0</v>
      </c>
      <c r="D37" s="20">
        <v>0.21278189722279556</v>
      </c>
      <c r="E37" s="20">
        <v>0.21278189722279556</v>
      </c>
      <c r="F37" s="20">
        <v>0</v>
      </c>
      <c r="G37" s="20">
        <v>0.19150370750051601</v>
      </c>
      <c r="H37" s="20">
        <v>0.19150370750051601</v>
      </c>
      <c r="I37" s="20">
        <v>0</v>
      </c>
      <c r="J37" s="20">
        <v>0.18086461263937623</v>
      </c>
      <c r="K37" s="20">
        <v>0.18086461263937623</v>
      </c>
    </row>
    <row r="38" spans="2:11" ht="14.45" x14ac:dyDescent="0.3">
      <c r="B38" s="2" t="s">
        <v>1</v>
      </c>
      <c r="C38" s="21">
        <v>57.536246966440928</v>
      </c>
      <c r="D38" s="21">
        <v>1069.6237530335593</v>
      </c>
      <c r="E38" s="21">
        <v>1127.1600000000001</v>
      </c>
      <c r="F38" s="21">
        <v>51.782622269796839</v>
      </c>
      <c r="G38" s="21">
        <v>962.66137773020341</v>
      </c>
      <c r="H38" s="21">
        <v>1014.4440000000001</v>
      </c>
      <c r="I38" s="21">
        <v>48.905809921474784</v>
      </c>
      <c r="J38" s="21">
        <v>909.18019007852536</v>
      </c>
      <c r="K38" s="21">
        <v>958.08600000000001</v>
      </c>
    </row>
    <row r="39" spans="2:11" ht="14.45" x14ac:dyDescent="0.3">
      <c r="C39" s="146" t="s">
        <v>13</v>
      </c>
      <c r="D39" s="146"/>
      <c r="E39" s="146"/>
      <c r="F39" s="146"/>
      <c r="G39" s="146"/>
      <c r="H39" s="146"/>
      <c r="I39" s="146"/>
      <c r="J39" s="146"/>
      <c r="K39" s="146"/>
    </row>
    <row r="40" spans="2:11" ht="14.45" x14ac:dyDescent="0.3">
      <c r="B40" t="s">
        <v>57</v>
      </c>
      <c r="C40" s="20">
        <v>0.62057904607879943</v>
      </c>
      <c r="D40" s="20">
        <v>625.89877713040073</v>
      </c>
      <c r="E40" s="20">
        <v>626.5193561764795</v>
      </c>
      <c r="F40" s="20">
        <v>0.55852114147091947</v>
      </c>
      <c r="G40" s="20">
        <v>563.30889941736064</v>
      </c>
      <c r="H40" s="20">
        <v>563.86742055883155</v>
      </c>
      <c r="I40" s="20">
        <v>0.52749218916697949</v>
      </c>
      <c r="J40" s="20">
        <v>532.01396056084059</v>
      </c>
      <c r="K40" s="20">
        <v>532.54145275000758</v>
      </c>
    </row>
    <row r="41" spans="2:11" ht="14.45" x14ac:dyDescent="0.3">
      <c r="B41" t="s">
        <v>60</v>
      </c>
      <c r="C41" s="20">
        <v>45.782607051757488</v>
      </c>
      <c r="D41" s="20">
        <v>320.5821886259842</v>
      </c>
      <c r="E41" s="20">
        <v>366.36479567774165</v>
      </c>
      <c r="F41" s="20">
        <v>41.204346346581737</v>
      </c>
      <c r="G41" s="20">
        <v>288.52396976338576</v>
      </c>
      <c r="H41" s="20">
        <v>329.72831610996752</v>
      </c>
      <c r="I41" s="20">
        <v>38.915215993993861</v>
      </c>
      <c r="J41" s="20">
        <v>272.49486033208655</v>
      </c>
      <c r="K41" s="20">
        <v>311.4100763260804</v>
      </c>
    </row>
    <row r="42" spans="2:11" ht="14.45" x14ac:dyDescent="0.3">
      <c r="B42" t="s">
        <v>61</v>
      </c>
      <c r="C42" s="20">
        <v>1.4423628785342619</v>
      </c>
      <c r="D42" s="20">
        <v>45.936102983150505</v>
      </c>
      <c r="E42" s="20">
        <v>47.378465861684766</v>
      </c>
      <c r="F42" s="20">
        <v>1.2981265906808357</v>
      </c>
      <c r="G42" s="20">
        <v>41.342492684835456</v>
      </c>
      <c r="H42" s="20">
        <v>42.640619275516293</v>
      </c>
      <c r="I42" s="20">
        <v>1.2260084467541226</v>
      </c>
      <c r="J42" s="20">
        <v>39.045687535677928</v>
      </c>
      <c r="K42" s="20">
        <v>40.27169598243205</v>
      </c>
    </row>
    <row r="43" spans="2:11" x14ac:dyDescent="0.25">
      <c r="B43" t="s">
        <v>58</v>
      </c>
      <c r="C43" s="20">
        <v>3.1892482244444915E-2</v>
      </c>
      <c r="D43" s="20">
        <v>44.192313513366393</v>
      </c>
      <c r="E43" s="20">
        <v>44.224205995610845</v>
      </c>
      <c r="F43" s="20">
        <v>2.8703234020000426E-2</v>
      </c>
      <c r="G43" s="20">
        <v>39.773082162029752</v>
      </c>
      <c r="H43" s="20">
        <v>39.801785396049759</v>
      </c>
      <c r="I43" s="20">
        <v>2.7108609907778178E-2</v>
      </c>
      <c r="J43" s="20">
        <v>37.563466486361435</v>
      </c>
      <c r="K43" s="20">
        <v>37.59057509626922</v>
      </c>
    </row>
    <row r="44" spans="2:11" x14ac:dyDescent="0.25">
      <c r="B44" t="s">
        <v>59</v>
      </c>
      <c r="C44" s="20">
        <v>1.5572777218854722E-4</v>
      </c>
      <c r="D44" s="20">
        <v>2.6770205607112474</v>
      </c>
      <c r="E44" s="20">
        <v>2.677176288483436</v>
      </c>
      <c r="F44" s="20">
        <v>1.4015499496969249E-4</v>
      </c>
      <c r="G44" s="20">
        <v>2.4093185046401229</v>
      </c>
      <c r="H44" s="20">
        <v>2.4094586596350926</v>
      </c>
      <c r="I44" s="20">
        <v>1.3236860636026514E-4</v>
      </c>
      <c r="J44" s="20">
        <v>2.2754674766045602</v>
      </c>
      <c r="K44" s="20">
        <v>2.2755998452109205</v>
      </c>
    </row>
    <row r="45" spans="2:11" x14ac:dyDescent="0.25">
      <c r="B45" s="2" t="s">
        <v>1</v>
      </c>
      <c r="C45" s="21">
        <v>47.877597186387185</v>
      </c>
      <c r="D45" s="21">
        <v>1039.286402813613</v>
      </c>
      <c r="E45" s="21">
        <v>1087.1640000000002</v>
      </c>
      <c r="F45" s="21">
        <v>43.089837467748467</v>
      </c>
      <c r="G45" s="21">
        <v>935.35776253225174</v>
      </c>
      <c r="H45" s="21">
        <v>978.44760000000019</v>
      </c>
      <c r="I45" s="21">
        <v>40.695957608429104</v>
      </c>
      <c r="J45" s="21">
        <v>883.39344239157106</v>
      </c>
      <c r="K45" s="21">
        <v>924.08940000000018</v>
      </c>
    </row>
  </sheetData>
  <mergeCells count="14">
    <mergeCell ref="C32:K32"/>
    <mergeCell ref="C39:K39"/>
    <mergeCell ref="C10:K10"/>
    <mergeCell ref="C15:K15"/>
    <mergeCell ref="C23:E23"/>
    <mergeCell ref="F23:H23"/>
    <mergeCell ref="I23:K23"/>
    <mergeCell ref="C25:K25"/>
    <mergeCell ref="C3:E3"/>
    <mergeCell ref="F3:H3"/>
    <mergeCell ref="I3:K3"/>
    <mergeCell ref="B24:B25"/>
    <mergeCell ref="B4:B5"/>
    <mergeCell ref="C5:K5"/>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AE55"/>
  <sheetViews>
    <sheetView tabSelected="1" topLeftCell="N25" workbookViewId="0">
      <selection activeCell="AC39" sqref="AC39"/>
    </sheetView>
  </sheetViews>
  <sheetFormatPr defaultRowHeight="15" x14ac:dyDescent="0.25"/>
  <cols>
    <col min="3" max="3" width="32.5703125" customWidth="1"/>
  </cols>
  <sheetData>
    <row r="4" spans="2:31" x14ac:dyDescent="0.25">
      <c r="B4" t="s">
        <v>151</v>
      </c>
    </row>
    <row r="5" spans="2:31" x14ac:dyDescent="0.25">
      <c r="B5" s="106" t="s">
        <v>67</v>
      </c>
      <c r="C5" s="106" t="s">
        <v>68</v>
      </c>
      <c r="D5" s="106">
        <v>2003</v>
      </c>
      <c r="E5" s="108">
        <v>2004</v>
      </c>
      <c r="F5" s="108">
        <v>2005</v>
      </c>
      <c r="G5" s="108">
        <v>2006</v>
      </c>
      <c r="H5" s="108">
        <v>2007</v>
      </c>
      <c r="I5" s="108">
        <v>2008</v>
      </c>
      <c r="J5" s="108">
        <v>2009</v>
      </c>
      <c r="K5" s="108">
        <v>2010</v>
      </c>
      <c r="L5" s="108">
        <v>2011</v>
      </c>
      <c r="M5" s="108">
        <v>2012</v>
      </c>
      <c r="N5" s="108">
        <v>2013</v>
      </c>
      <c r="O5" s="108">
        <v>2014</v>
      </c>
      <c r="R5" s="156" t="s">
        <v>157</v>
      </c>
      <c r="S5" s="156"/>
      <c r="T5" s="156"/>
      <c r="U5" s="156"/>
      <c r="V5" s="156"/>
      <c r="W5" s="156"/>
      <c r="X5" s="156"/>
      <c r="Y5" s="156"/>
      <c r="Z5" s="156"/>
      <c r="AA5" s="156"/>
      <c r="AB5" s="156"/>
      <c r="AC5" s="156"/>
      <c r="AD5" s="156"/>
      <c r="AE5" s="156"/>
    </row>
    <row r="6" spans="2:31" x14ac:dyDescent="0.25">
      <c r="B6" s="106" t="s">
        <v>70</v>
      </c>
      <c r="C6" s="106" t="s">
        <v>71</v>
      </c>
      <c r="D6" s="118">
        <v>1413.227390371</v>
      </c>
      <c r="E6" s="119">
        <v>0</v>
      </c>
      <c r="F6" s="119">
        <v>0.12848022000000001</v>
      </c>
      <c r="G6" s="119">
        <v>57.076588659999999</v>
      </c>
      <c r="H6" s="119">
        <v>499.03348878899999</v>
      </c>
      <c r="I6" s="119">
        <v>2193.1529989000001</v>
      </c>
      <c r="J6" s="119">
        <v>0</v>
      </c>
      <c r="K6" s="119">
        <v>426.67921307607401</v>
      </c>
      <c r="L6" s="119">
        <v>737.43993294097197</v>
      </c>
      <c r="M6" s="119">
        <v>125.82941445991511</v>
      </c>
      <c r="N6" s="119">
        <v>722.39787604555227</v>
      </c>
      <c r="O6" s="119">
        <v>376.03993560389529</v>
      </c>
      <c r="R6" s="157" t="s">
        <v>67</v>
      </c>
      <c r="S6" s="157" t="s">
        <v>68</v>
      </c>
      <c r="T6" s="157">
        <v>2003</v>
      </c>
      <c r="U6" s="158">
        <v>2004</v>
      </c>
      <c r="V6" s="158">
        <v>2005</v>
      </c>
      <c r="W6" s="158">
        <v>2006</v>
      </c>
      <c r="X6" s="158">
        <v>2007</v>
      </c>
      <c r="Y6" s="158">
        <v>2008</v>
      </c>
      <c r="Z6" s="158">
        <v>2009</v>
      </c>
      <c r="AA6" s="158">
        <v>2010</v>
      </c>
      <c r="AB6" s="158">
        <v>2011</v>
      </c>
      <c r="AC6" s="158">
        <v>2012</v>
      </c>
      <c r="AD6" s="158">
        <v>2013</v>
      </c>
      <c r="AE6" s="158">
        <v>2014</v>
      </c>
    </row>
    <row r="7" spans="2:31" x14ac:dyDescent="0.25">
      <c r="B7" s="111"/>
      <c r="C7" s="112" t="s">
        <v>72</v>
      </c>
      <c r="D7" s="120"/>
      <c r="E7" s="10"/>
      <c r="F7" s="10"/>
      <c r="G7" s="10"/>
      <c r="H7" s="10"/>
      <c r="I7" s="10"/>
      <c r="J7" s="10"/>
      <c r="K7" s="10"/>
      <c r="L7" s="10"/>
      <c r="M7" s="10"/>
      <c r="N7" s="10">
        <v>0</v>
      </c>
      <c r="O7" s="10"/>
      <c r="R7" s="157" t="s">
        <v>70</v>
      </c>
      <c r="S7" s="157" t="s">
        <v>71</v>
      </c>
      <c r="T7" s="159">
        <v>1877.5770239199996</v>
      </c>
      <c r="U7" s="160">
        <v>275.86115732399998</v>
      </c>
      <c r="V7" s="160">
        <v>1363.8246172269999</v>
      </c>
      <c r="W7" s="160">
        <v>53.234951613</v>
      </c>
      <c r="X7" s="160">
        <v>46.047791707999998</v>
      </c>
      <c r="Y7" s="160">
        <v>124.566773993</v>
      </c>
      <c r="Z7" s="160">
        <v>0</v>
      </c>
      <c r="AA7" s="160">
        <v>840.24840888460301</v>
      </c>
      <c r="AB7" s="160">
        <v>0.62408844004999997</v>
      </c>
      <c r="AC7" s="160">
        <v>0</v>
      </c>
      <c r="AD7" s="160"/>
      <c r="AE7" s="160">
        <v>646.09232010550102</v>
      </c>
    </row>
    <row r="8" spans="2:31" x14ac:dyDescent="0.25">
      <c r="B8" s="111"/>
      <c r="C8" s="112" t="s">
        <v>73</v>
      </c>
      <c r="D8" s="120">
        <v>10.706649936</v>
      </c>
      <c r="E8" s="10">
        <v>2.1201782950000001</v>
      </c>
      <c r="F8" s="10">
        <v>0</v>
      </c>
      <c r="G8" s="10">
        <v>0</v>
      </c>
      <c r="H8" s="10">
        <v>0</v>
      </c>
      <c r="I8" s="10">
        <v>0</v>
      </c>
      <c r="J8" s="10">
        <v>118.23950457799999</v>
      </c>
      <c r="K8" s="10">
        <v>347.85661331593678</v>
      </c>
      <c r="L8" s="10">
        <v>16.6842570397923</v>
      </c>
      <c r="M8" s="10">
        <v>0</v>
      </c>
      <c r="N8" s="10">
        <v>501.80197788411903</v>
      </c>
      <c r="O8" s="10"/>
      <c r="R8" s="161"/>
      <c r="S8" s="162" t="s">
        <v>72</v>
      </c>
      <c r="T8" s="163"/>
      <c r="U8" s="164"/>
      <c r="V8" s="164"/>
      <c r="W8" s="164"/>
      <c r="X8" s="164"/>
      <c r="Y8" s="164"/>
      <c r="Z8" s="164"/>
      <c r="AA8" s="164"/>
      <c r="AB8" s="164"/>
      <c r="AC8" s="164"/>
      <c r="AD8" s="164">
        <v>17.649146127946601</v>
      </c>
      <c r="AE8" s="164"/>
    </row>
    <row r="9" spans="2:31" x14ac:dyDescent="0.25">
      <c r="B9" s="111"/>
      <c r="C9" s="112" t="s">
        <v>74</v>
      </c>
      <c r="D9" s="120">
        <v>0</v>
      </c>
      <c r="E9" s="10"/>
      <c r="F9" s="10">
        <v>0</v>
      </c>
      <c r="G9" s="10"/>
      <c r="H9" s="10"/>
      <c r="I9" s="10"/>
      <c r="J9" s="10"/>
      <c r="K9" s="10"/>
      <c r="L9" s="10"/>
      <c r="M9" s="10"/>
      <c r="N9" s="10"/>
      <c r="O9" s="10"/>
      <c r="R9" s="161"/>
      <c r="S9" s="162" t="s">
        <v>79</v>
      </c>
      <c r="T9" s="163"/>
      <c r="U9" s="164"/>
      <c r="V9" s="164"/>
      <c r="W9" s="164"/>
      <c r="X9" s="164"/>
      <c r="Y9" s="164"/>
      <c r="Z9" s="164"/>
      <c r="AA9" s="164"/>
      <c r="AB9" s="164"/>
      <c r="AC9" s="164"/>
      <c r="AD9" s="164"/>
      <c r="AE9" s="164">
        <v>0</v>
      </c>
    </row>
    <row r="10" spans="2:31" x14ac:dyDescent="0.25">
      <c r="B10" s="111"/>
      <c r="C10" s="112" t="s">
        <v>60</v>
      </c>
      <c r="D10" s="120">
        <v>88.655779960000004</v>
      </c>
      <c r="E10" s="10">
        <v>44.017879075000003</v>
      </c>
      <c r="F10" s="10">
        <v>0</v>
      </c>
      <c r="G10" s="10">
        <v>19.851972261</v>
      </c>
      <c r="H10" s="10"/>
      <c r="I10" s="10">
        <v>4.0749571580000001</v>
      </c>
      <c r="J10" s="10">
        <v>0</v>
      </c>
      <c r="K10" s="10"/>
      <c r="L10" s="10"/>
      <c r="M10" s="10">
        <v>0</v>
      </c>
      <c r="N10" s="10"/>
      <c r="O10" s="10"/>
      <c r="R10" s="161"/>
      <c r="S10" s="162" t="s">
        <v>73</v>
      </c>
      <c r="T10" s="163">
        <v>0</v>
      </c>
      <c r="U10" s="164">
        <v>1333.001344433</v>
      </c>
      <c r="V10" s="164">
        <v>16.183452052</v>
      </c>
      <c r="W10" s="164">
        <v>53.961193137999999</v>
      </c>
      <c r="X10" s="164">
        <v>0</v>
      </c>
      <c r="Y10" s="164">
        <v>0</v>
      </c>
      <c r="Z10" s="164">
        <v>0</v>
      </c>
      <c r="AA10" s="164">
        <v>143.92915521810528</v>
      </c>
      <c r="AB10" s="164">
        <v>14.998591808943299</v>
      </c>
      <c r="AC10" s="164">
        <v>53.003611175303597</v>
      </c>
      <c r="AD10" s="164">
        <v>37.007926016922198</v>
      </c>
      <c r="AE10" s="164">
        <v>128.993850654798</v>
      </c>
    </row>
    <row r="11" spans="2:31" x14ac:dyDescent="0.25">
      <c r="B11" s="111"/>
      <c r="C11" s="112" t="s">
        <v>61</v>
      </c>
      <c r="D11" s="120"/>
      <c r="E11" s="10"/>
      <c r="F11" s="10"/>
      <c r="G11" s="10"/>
      <c r="H11" s="10"/>
      <c r="I11" s="10"/>
      <c r="J11" s="10"/>
      <c r="K11" s="10"/>
      <c r="L11" s="10">
        <v>0</v>
      </c>
      <c r="M11" s="10">
        <v>0</v>
      </c>
      <c r="N11" s="10">
        <v>0</v>
      </c>
      <c r="O11" s="10">
        <v>0</v>
      </c>
      <c r="R11" s="161"/>
      <c r="S11" s="162" t="s">
        <v>74</v>
      </c>
      <c r="T11" s="163"/>
      <c r="U11" s="164"/>
      <c r="V11" s="164"/>
      <c r="W11" s="164"/>
      <c r="X11" s="164"/>
      <c r="Y11" s="164"/>
      <c r="Z11" s="164"/>
      <c r="AA11" s="164"/>
      <c r="AB11" s="164"/>
      <c r="AC11" s="164"/>
      <c r="AD11" s="164"/>
      <c r="AE11" s="164"/>
    </row>
    <row r="12" spans="2:31" x14ac:dyDescent="0.25">
      <c r="B12" s="111"/>
      <c r="C12" s="112" t="s">
        <v>75</v>
      </c>
      <c r="D12" s="120">
        <v>2783.8936214179994</v>
      </c>
      <c r="E12" s="10">
        <v>371.15914843799999</v>
      </c>
      <c r="F12" s="10">
        <v>812.03496786400001</v>
      </c>
      <c r="G12" s="10">
        <v>1401.6157083510002</v>
      </c>
      <c r="H12" s="10">
        <v>675.2946230660001</v>
      </c>
      <c r="I12" s="10">
        <v>0</v>
      </c>
      <c r="J12" s="10">
        <v>1757.6972542159999</v>
      </c>
      <c r="K12" s="10">
        <v>2273.393729615791</v>
      </c>
      <c r="L12" s="10">
        <v>1260.2496805060121</v>
      </c>
      <c r="M12" s="10">
        <v>885.42614848826804</v>
      </c>
      <c r="N12" s="10">
        <v>2186.4849320852609</v>
      </c>
      <c r="O12" s="10">
        <v>288.89388040572101</v>
      </c>
      <c r="R12" s="161"/>
      <c r="S12" s="162" t="s">
        <v>60</v>
      </c>
      <c r="T12" s="163">
        <v>71.976569651999995</v>
      </c>
      <c r="U12" s="164">
        <v>91.887754828999988</v>
      </c>
      <c r="V12" s="164">
        <v>0</v>
      </c>
      <c r="W12" s="164"/>
      <c r="X12" s="164">
        <v>190.88581594600001</v>
      </c>
      <c r="Y12" s="164">
        <v>0.27129134199999999</v>
      </c>
      <c r="Z12" s="164">
        <v>0</v>
      </c>
      <c r="AA12" s="164">
        <v>0</v>
      </c>
      <c r="AB12" s="164">
        <v>245.99585454514099</v>
      </c>
      <c r="AC12" s="164">
        <v>0</v>
      </c>
      <c r="AD12" s="164">
        <v>15.9838315791771</v>
      </c>
      <c r="AE12" s="164"/>
    </row>
    <row r="13" spans="2:31" x14ac:dyDescent="0.25">
      <c r="B13" s="111"/>
      <c r="C13" s="112" t="s">
        <v>58</v>
      </c>
      <c r="D13" s="120">
        <v>0.389539048</v>
      </c>
      <c r="E13" s="10">
        <v>75.048320368999995</v>
      </c>
      <c r="F13" s="10">
        <v>351.96719783100002</v>
      </c>
      <c r="G13" s="10">
        <v>0</v>
      </c>
      <c r="H13" s="10">
        <v>1505.996216562</v>
      </c>
      <c r="I13" s="10">
        <v>280.00406628100001</v>
      </c>
      <c r="J13" s="10">
        <v>298.99345031000001</v>
      </c>
      <c r="K13" s="10">
        <v>3.00008822031482</v>
      </c>
      <c r="L13" s="10">
        <v>145.00888468098299</v>
      </c>
      <c r="M13" s="10"/>
      <c r="N13" s="10">
        <v>176.0886603733195</v>
      </c>
      <c r="O13" s="10">
        <v>0</v>
      </c>
      <c r="R13" s="161"/>
      <c r="S13" s="162" t="s">
        <v>61</v>
      </c>
      <c r="T13" s="163"/>
      <c r="U13" s="164"/>
      <c r="V13" s="164"/>
      <c r="W13" s="164"/>
      <c r="X13" s="164"/>
      <c r="Y13" s="164"/>
      <c r="Z13" s="164"/>
      <c r="AA13" s="164"/>
      <c r="AB13" s="164">
        <v>0</v>
      </c>
      <c r="AC13" s="164"/>
      <c r="AD13" s="164">
        <v>50.002931937737799</v>
      </c>
      <c r="AE13" s="164">
        <v>0</v>
      </c>
    </row>
    <row r="14" spans="2:31" x14ac:dyDescent="0.25">
      <c r="B14" s="111"/>
      <c r="C14" s="112" t="s">
        <v>76</v>
      </c>
      <c r="D14" s="120"/>
      <c r="E14" s="10"/>
      <c r="F14" s="10"/>
      <c r="G14" s="10"/>
      <c r="H14" s="10"/>
      <c r="I14" s="10"/>
      <c r="J14" s="10"/>
      <c r="K14" s="10"/>
      <c r="L14" s="10"/>
      <c r="M14" s="10"/>
      <c r="N14" s="10"/>
      <c r="O14" s="10"/>
      <c r="R14" s="161"/>
      <c r="S14" s="162" t="s">
        <v>75</v>
      </c>
      <c r="T14" s="163">
        <v>27.441693621999999</v>
      </c>
      <c r="U14" s="164">
        <v>126.80256444399998</v>
      </c>
      <c r="V14" s="164">
        <v>169.96435439999999</v>
      </c>
      <c r="W14" s="164">
        <v>42.606739722</v>
      </c>
      <c r="X14" s="164">
        <v>38.757910326000001</v>
      </c>
      <c r="Y14" s="164">
        <v>0</v>
      </c>
      <c r="Z14" s="164">
        <v>0</v>
      </c>
      <c r="AA14" s="164">
        <v>0</v>
      </c>
      <c r="AB14" s="164">
        <v>0</v>
      </c>
      <c r="AC14" s="164">
        <v>0</v>
      </c>
      <c r="AD14" s="164">
        <v>39.999362372823903</v>
      </c>
      <c r="AE14" s="164">
        <v>49.950228077008802</v>
      </c>
    </row>
    <row r="15" spans="2:31" x14ac:dyDescent="0.25">
      <c r="B15" s="111"/>
      <c r="C15" s="112" t="s">
        <v>77</v>
      </c>
      <c r="D15" s="120">
        <v>0</v>
      </c>
      <c r="E15" s="10"/>
      <c r="F15" s="10">
        <v>3.985451684</v>
      </c>
      <c r="G15" s="10">
        <v>0</v>
      </c>
      <c r="H15" s="10"/>
      <c r="I15" s="10"/>
      <c r="J15" s="10">
        <v>0</v>
      </c>
      <c r="K15" s="10">
        <v>54.937770906484801</v>
      </c>
      <c r="L15" s="10">
        <v>0</v>
      </c>
      <c r="M15" s="10">
        <v>0</v>
      </c>
      <c r="N15" s="10">
        <v>0</v>
      </c>
      <c r="O15" s="10">
        <v>654.22524219306797</v>
      </c>
      <c r="R15" s="161"/>
      <c r="S15" s="162" t="s">
        <v>58</v>
      </c>
      <c r="T15" s="163">
        <v>0</v>
      </c>
      <c r="U15" s="164">
        <v>0</v>
      </c>
      <c r="V15" s="164">
        <v>0</v>
      </c>
      <c r="W15" s="164">
        <v>0</v>
      </c>
      <c r="X15" s="164">
        <v>19.016408480999999</v>
      </c>
      <c r="Y15" s="164">
        <v>49.450605359999997</v>
      </c>
      <c r="Z15" s="164">
        <v>214.004613936</v>
      </c>
      <c r="AA15" s="164">
        <v>292.45701934756448</v>
      </c>
      <c r="AB15" s="164">
        <v>225.0196315613174</v>
      </c>
      <c r="AC15" s="164">
        <v>385.37632305772161</v>
      </c>
      <c r="AD15" s="164">
        <v>0</v>
      </c>
      <c r="AE15" s="164">
        <v>550.98838557323938</v>
      </c>
    </row>
    <row r="16" spans="2:31" x14ac:dyDescent="0.25">
      <c r="B16" s="106" t="s">
        <v>78</v>
      </c>
      <c r="C16" s="107"/>
      <c r="D16" s="118">
        <v>4296.8729807329992</v>
      </c>
      <c r="E16" s="119">
        <v>492.34552617700001</v>
      </c>
      <c r="F16" s="119">
        <v>1168.1160975990001</v>
      </c>
      <c r="G16" s="119">
        <v>1478.5442692720003</v>
      </c>
      <c r="H16" s="119">
        <v>2680.3243284170003</v>
      </c>
      <c r="I16" s="119">
        <v>2477.2320223390002</v>
      </c>
      <c r="J16" s="119">
        <v>2174.9302091039999</v>
      </c>
      <c r="K16" s="119">
        <v>3105.8674151346013</v>
      </c>
      <c r="L16" s="119">
        <v>2159.3827551677596</v>
      </c>
      <c r="M16" s="119">
        <v>1011.2555629481832</v>
      </c>
      <c r="N16" s="119">
        <v>3586.7734463882516</v>
      </c>
      <c r="O16" s="119">
        <v>1319.1590582026843</v>
      </c>
      <c r="R16" s="161"/>
      <c r="S16" s="162" t="s">
        <v>77</v>
      </c>
      <c r="T16" s="163">
        <v>1.486415112</v>
      </c>
      <c r="U16" s="164">
        <v>1.9586648550000001</v>
      </c>
      <c r="V16" s="164">
        <v>8.0079475840000001</v>
      </c>
      <c r="W16" s="164">
        <v>0</v>
      </c>
      <c r="X16" s="164">
        <v>0.39691479600000001</v>
      </c>
      <c r="Y16" s="164"/>
      <c r="Z16" s="164">
        <v>0</v>
      </c>
      <c r="AA16" s="164"/>
      <c r="AB16" s="164"/>
      <c r="AC16" s="164"/>
      <c r="AD16" s="164"/>
      <c r="AE16" s="164"/>
    </row>
    <row r="17" spans="2:31" x14ac:dyDescent="0.25">
      <c r="B17" s="106" t="s">
        <v>52</v>
      </c>
      <c r="C17" s="106" t="s">
        <v>71</v>
      </c>
      <c r="D17" s="118">
        <v>57.629236861000003</v>
      </c>
      <c r="E17" s="119">
        <v>82.687351842999988</v>
      </c>
      <c r="F17" s="119">
        <v>376.51495553699999</v>
      </c>
      <c r="G17" s="119">
        <v>298.07597699499991</v>
      </c>
      <c r="H17" s="119">
        <v>964.35773890299993</v>
      </c>
      <c r="I17" s="119">
        <v>277.43670773800005</v>
      </c>
      <c r="J17" s="119">
        <v>6.0400745770000004</v>
      </c>
      <c r="K17" s="119">
        <v>2769.9892682716663</v>
      </c>
      <c r="L17" s="119">
        <v>2255.9889930374143</v>
      </c>
      <c r="M17" s="119">
        <v>185.61137626028545</v>
      </c>
      <c r="N17" s="119">
        <v>3322.1921293561454</v>
      </c>
      <c r="O17" s="119">
        <v>26.99025514627461</v>
      </c>
      <c r="R17" s="157" t="s">
        <v>78</v>
      </c>
      <c r="S17" s="165"/>
      <c r="T17" s="159">
        <v>1978.4817023059998</v>
      </c>
      <c r="U17" s="160">
        <v>1829.511485885</v>
      </c>
      <c r="V17" s="160">
        <v>1557.9803712629998</v>
      </c>
      <c r="W17" s="160">
        <v>149.80288447300001</v>
      </c>
      <c r="X17" s="160">
        <v>295.10484125699998</v>
      </c>
      <c r="Y17" s="160">
        <v>174.28867069500001</v>
      </c>
      <c r="Z17" s="160">
        <v>214.004613936</v>
      </c>
      <c r="AA17" s="160">
        <v>1276.6345834502727</v>
      </c>
      <c r="AB17" s="160">
        <v>486.63816635545169</v>
      </c>
      <c r="AC17" s="160">
        <v>438.37993423302521</v>
      </c>
      <c r="AD17" s="160">
        <v>160.64319803460759</v>
      </c>
      <c r="AE17" s="160">
        <v>1376.024784410547</v>
      </c>
    </row>
    <row r="18" spans="2:31" x14ac:dyDescent="0.25">
      <c r="B18" s="111"/>
      <c r="C18" s="112" t="s">
        <v>79</v>
      </c>
      <c r="D18" s="120">
        <v>0</v>
      </c>
      <c r="E18" s="10">
        <v>0</v>
      </c>
      <c r="F18" s="10"/>
      <c r="G18" s="10"/>
      <c r="H18" s="10">
        <v>0</v>
      </c>
      <c r="I18" s="10"/>
      <c r="J18" s="10"/>
      <c r="K18" s="10">
        <v>0</v>
      </c>
      <c r="L18" s="10"/>
      <c r="M18" s="10"/>
      <c r="N18" s="10"/>
      <c r="O18" s="10"/>
      <c r="R18" s="157" t="s">
        <v>52</v>
      </c>
      <c r="S18" s="157" t="s">
        <v>71</v>
      </c>
      <c r="T18" s="159"/>
      <c r="U18" s="160"/>
      <c r="V18" s="160">
        <v>57.878980614</v>
      </c>
      <c r="W18" s="160"/>
      <c r="X18" s="160"/>
      <c r="Y18" s="160"/>
      <c r="Z18" s="160"/>
      <c r="AA18" s="160"/>
      <c r="AB18" s="160"/>
      <c r="AC18" s="160"/>
      <c r="AD18" s="160"/>
      <c r="AE18" s="160"/>
    </row>
    <row r="19" spans="2:31" x14ac:dyDescent="0.25">
      <c r="B19" s="111"/>
      <c r="C19" s="112" t="s">
        <v>73</v>
      </c>
      <c r="D19" s="120">
        <v>587.79533825500005</v>
      </c>
      <c r="E19" s="10">
        <v>96.001087964999996</v>
      </c>
      <c r="F19" s="10">
        <v>0</v>
      </c>
      <c r="G19" s="10">
        <v>2.0989808009999997</v>
      </c>
      <c r="H19" s="10">
        <v>0</v>
      </c>
      <c r="I19" s="10">
        <v>0</v>
      </c>
      <c r="J19" s="10"/>
      <c r="K19" s="10">
        <v>4.6292622774656396</v>
      </c>
      <c r="L19" s="10">
        <v>4.1388459707660452</v>
      </c>
      <c r="M19" s="10">
        <v>0</v>
      </c>
      <c r="N19" s="10">
        <v>0</v>
      </c>
      <c r="O19" s="10">
        <v>1034.7220408460259</v>
      </c>
      <c r="R19" s="161"/>
      <c r="S19" s="162" t="s">
        <v>73</v>
      </c>
      <c r="T19" s="163"/>
      <c r="U19" s="164">
        <v>14.871051396</v>
      </c>
      <c r="V19" s="164"/>
      <c r="W19" s="164"/>
      <c r="X19" s="164"/>
      <c r="Y19" s="164"/>
      <c r="Z19" s="164"/>
      <c r="AA19" s="164"/>
      <c r="AB19" s="164"/>
      <c r="AC19" s="164"/>
      <c r="AD19" s="164"/>
      <c r="AE19" s="164"/>
    </row>
    <row r="20" spans="2:31" x14ac:dyDescent="0.25">
      <c r="B20" s="111"/>
      <c r="C20" s="112" t="s">
        <v>74</v>
      </c>
      <c r="D20" s="120">
        <v>0</v>
      </c>
      <c r="E20" s="10">
        <v>0</v>
      </c>
      <c r="F20" s="10"/>
      <c r="G20" s="10"/>
      <c r="H20" s="10"/>
      <c r="I20" s="10">
        <v>0</v>
      </c>
      <c r="J20" s="10">
        <v>0</v>
      </c>
      <c r="K20" s="10"/>
      <c r="L20" s="10"/>
      <c r="M20" s="10">
        <v>0</v>
      </c>
      <c r="N20" s="10"/>
      <c r="O20" s="10"/>
      <c r="R20" s="161"/>
      <c r="S20" s="162" t="s">
        <v>74</v>
      </c>
      <c r="T20" s="163"/>
      <c r="U20" s="164"/>
      <c r="V20" s="164"/>
      <c r="W20" s="164"/>
      <c r="X20" s="164"/>
      <c r="Y20" s="164"/>
      <c r="Z20" s="164"/>
      <c r="AA20" s="164"/>
      <c r="AB20" s="164"/>
      <c r="AC20" s="164"/>
      <c r="AD20" s="164"/>
      <c r="AE20" s="164"/>
    </row>
    <row r="21" spans="2:31" x14ac:dyDescent="0.25">
      <c r="B21" s="111"/>
      <c r="C21" s="112" t="s">
        <v>60</v>
      </c>
      <c r="D21" s="120">
        <v>2862.8523931930013</v>
      </c>
      <c r="E21" s="10">
        <v>768.92610126699992</v>
      </c>
      <c r="F21" s="10">
        <v>40.584404887000012</v>
      </c>
      <c r="G21" s="10">
        <v>666.93447247500012</v>
      </c>
      <c r="H21" s="10">
        <v>419.52067177399994</v>
      </c>
      <c r="I21" s="10">
        <v>263.91125332500008</v>
      </c>
      <c r="J21" s="10">
        <v>101.30052475800001</v>
      </c>
      <c r="K21" s="10">
        <v>434.16285885691121</v>
      </c>
      <c r="L21" s="10">
        <v>1008.0164960543143</v>
      </c>
      <c r="M21" s="10">
        <v>392.74930626586848</v>
      </c>
      <c r="N21" s="10">
        <v>355.30362999861848</v>
      </c>
      <c r="O21" s="10">
        <v>277.1777279297624</v>
      </c>
      <c r="R21" s="161"/>
      <c r="S21" s="162" t="s">
        <v>60</v>
      </c>
      <c r="T21" s="163">
        <v>143.212623458</v>
      </c>
      <c r="U21" s="164">
        <v>3.266915896</v>
      </c>
      <c r="V21" s="164">
        <v>0</v>
      </c>
      <c r="W21" s="164">
        <v>201.08810753800003</v>
      </c>
      <c r="X21" s="164">
        <v>9.1807749689999998</v>
      </c>
      <c r="Y21" s="164">
        <v>107.4048942</v>
      </c>
      <c r="Z21" s="164">
        <v>9.7462792340000011</v>
      </c>
      <c r="AA21" s="164">
        <v>0</v>
      </c>
      <c r="AB21" s="164">
        <v>95.610164175246339</v>
      </c>
      <c r="AC21" s="164">
        <v>0.67793710248545302</v>
      </c>
      <c r="AD21" s="164">
        <v>15.468668151863662</v>
      </c>
      <c r="AE21" s="164">
        <v>0.60198267517042003</v>
      </c>
    </row>
    <row r="22" spans="2:31" x14ac:dyDescent="0.25">
      <c r="B22" s="111"/>
      <c r="C22" s="112" t="s">
        <v>61</v>
      </c>
      <c r="D22" s="120">
        <v>3556.8660468410008</v>
      </c>
      <c r="E22" s="10">
        <v>10655.268342966003</v>
      </c>
      <c r="F22" s="10">
        <v>21429.448311420994</v>
      </c>
      <c r="G22" s="10">
        <v>10908.365756281999</v>
      </c>
      <c r="H22" s="10">
        <v>31660.474909578003</v>
      </c>
      <c r="I22" s="10">
        <v>8063.1987731700019</v>
      </c>
      <c r="J22" s="10">
        <v>2211.9123521829997</v>
      </c>
      <c r="K22" s="10">
        <v>12307.538148612201</v>
      </c>
      <c r="L22" s="10">
        <v>10758.619726812798</v>
      </c>
      <c r="M22" s="10">
        <v>10838.214315574352</v>
      </c>
      <c r="N22" s="10">
        <v>11056.303213167541</v>
      </c>
      <c r="O22" s="10">
        <v>7463.355412253617</v>
      </c>
      <c r="R22" s="161"/>
      <c r="S22" s="162" t="s">
        <v>61</v>
      </c>
      <c r="T22" s="163">
        <v>737.97271851700009</v>
      </c>
      <c r="U22" s="164">
        <v>2326.6464740629995</v>
      </c>
      <c r="V22" s="164">
        <v>5951.2734934789987</v>
      </c>
      <c r="W22" s="164">
        <v>4520.507949242</v>
      </c>
      <c r="X22" s="164">
        <v>3263.8694965290006</v>
      </c>
      <c r="Y22" s="164">
        <v>2115.7300005559996</v>
      </c>
      <c r="Z22" s="164">
        <v>437.99527343999983</v>
      </c>
      <c r="AA22" s="164">
        <v>31796.173516143685</v>
      </c>
      <c r="AB22" s="164">
        <v>3573.2896150836882</v>
      </c>
      <c r="AC22" s="164">
        <v>6118.095995025823</v>
      </c>
      <c r="AD22" s="164">
        <v>1570.9322402461519</v>
      </c>
      <c r="AE22" s="164">
        <v>3141.9329507400266</v>
      </c>
    </row>
    <row r="23" spans="2:31" x14ac:dyDescent="0.25">
      <c r="B23" s="111"/>
      <c r="C23" s="112" t="s">
        <v>75</v>
      </c>
      <c r="D23" s="120">
        <v>7.2295425450000002</v>
      </c>
      <c r="E23" s="10"/>
      <c r="F23" s="10"/>
      <c r="G23" s="10"/>
      <c r="H23" s="10"/>
      <c r="I23" s="10"/>
      <c r="J23" s="10">
        <v>153.34423590600002</v>
      </c>
      <c r="K23" s="10">
        <v>25.3582007104784</v>
      </c>
      <c r="L23" s="10">
        <v>93.906762905702607</v>
      </c>
      <c r="M23" s="10">
        <v>93.762217764314201</v>
      </c>
      <c r="N23" s="10">
        <v>363.88207246392039</v>
      </c>
      <c r="O23" s="10">
        <v>42.34315733690002</v>
      </c>
      <c r="R23" s="161"/>
      <c r="S23" s="162" t="s">
        <v>58</v>
      </c>
      <c r="T23" s="163"/>
      <c r="U23" s="164"/>
      <c r="V23" s="164"/>
      <c r="W23" s="164"/>
      <c r="X23" s="164">
        <v>0.18558339800000001</v>
      </c>
      <c r="Y23" s="164"/>
      <c r="Z23" s="164"/>
      <c r="AA23" s="164"/>
      <c r="AB23" s="164"/>
      <c r="AC23" s="164"/>
      <c r="AD23" s="164"/>
      <c r="AE23" s="164"/>
    </row>
    <row r="24" spans="2:31" x14ac:dyDescent="0.25">
      <c r="B24" s="111"/>
      <c r="C24" s="112" t="s">
        <v>58</v>
      </c>
      <c r="D24" s="120">
        <v>800.27870254300001</v>
      </c>
      <c r="E24" s="10">
        <v>809.5123452480002</v>
      </c>
      <c r="F24" s="10">
        <v>98.279891866</v>
      </c>
      <c r="G24" s="10">
        <v>260.67342989900004</v>
      </c>
      <c r="H24" s="10"/>
      <c r="I24" s="10">
        <v>0.93546357300000005</v>
      </c>
      <c r="J24" s="10"/>
      <c r="K24" s="10">
        <v>0</v>
      </c>
      <c r="L24" s="10">
        <v>2.88994456304086</v>
      </c>
      <c r="M24" s="10">
        <v>16.256127167961299</v>
      </c>
      <c r="N24" s="10"/>
      <c r="O24" s="10"/>
      <c r="R24" s="161"/>
      <c r="S24" s="162" t="s">
        <v>77</v>
      </c>
      <c r="T24" s="163"/>
      <c r="U24" s="164">
        <v>2.1602313529999999</v>
      </c>
      <c r="V24" s="164"/>
      <c r="W24" s="164"/>
      <c r="X24" s="164"/>
      <c r="Y24" s="164"/>
      <c r="Z24" s="164"/>
      <c r="AA24" s="164"/>
      <c r="AB24" s="164"/>
      <c r="AC24" s="164"/>
      <c r="AD24" s="164"/>
      <c r="AE24" s="164"/>
    </row>
    <row r="25" spans="2:31" x14ac:dyDescent="0.25">
      <c r="B25" s="111"/>
      <c r="C25" s="112" t="s">
        <v>76</v>
      </c>
      <c r="D25" s="120">
        <v>0</v>
      </c>
      <c r="E25" s="10"/>
      <c r="F25" s="10"/>
      <c r="G25" s="10">
        <v>0</v>
      </c>
      <c r="H25" s="10"/>
      <c r="I25" s="10"/>
      <c r="J25" s="10"/>
      <c r="K25" s="10"/>
      <c r="L25" s="10">
        <v>0</v>
      </c>
      <c r="M25" s="10"/>
      <c r="N25" s="10">
        <v>0</v>
      </c>
      <c r="O25" s="10"/>
      <c r="R25" s="157" t="s">
        <v>80</v>
      </c>
      <c r="S25" s="165"/>
      <c r="T25" s="159">
        <v>881.18534197500003</v>
      </c>
      <c r="U25" s="160">
        <v>2346.9446727079999</v>
      </c>
      <c r="V25" s="160">
        <v>6009.152474092999</v>
      </c>
      <c r="W25" s="160">
        <v>4721.5960567800003</v>
      </c>
      <c r="X25" s="160">
        <v>3273.2358548960005</v>
      </c>
      <c r="Y25" s="160">
        <v>2223.1348947559995</v>
      </c>
      <c r="Z25" s="160">
        <v>447.74155267399982</v>
      </c>
      <c r="AA25" s="160">
        <v>31796.173516143685</v>
      </c>
      <c r="AB25" s="160">
        <v>3668.8997792589344</v>
      </c>
      <c r="AC25" s="160">
        <v>6118.7739321283088</v>
      </c>
      <c r="AD25" s="160">
        <v>1586.4009083980156</v>
      </c>
      <c r="AE25" s="160">
        <v>3142.534933415197</v>
      </c>
    </row>
    <row r="26" spans="2:31" x14ac:dyDescent="0.25">
      <c r="B26" s="111"/>
      <c r="C26" s="112" t="s">
        <v>77</v>
      </c>
      <c r="D26" s="120">
        <v>114.06871580200001</v>
      </c>
      <c r="E26" s="10">
        <v>493.56694597900002</v>
      </c>
      <c r="F26" s="10">
        <v>44.105462799000001</v>
      </c>
      <c r="G26" s="10">
        <v>0</v>
      </c>
      <c r="H26" s="10">
        <v>472.56988844699998</v>
      </c>
      <c r="I26" s="10">
        <v>206.66750105200001</v>
      </c>
      <c r="J26" s="10">
        <v>1745.9635441400005</v>
      </c>
      <c r="K26" s="10">
        <v>926.90450021844026</v>
      </c>
      <c r="L26" s="10">
        <v>79.968762889330264</v>
      </c>
      <c r="M26" s="10">
        <v>237.225059332911</v>
      </c>
      <c r="N26" s="10">
        <v>477.31268365625442</v>
      </c>
      <c r="O26" s="10">
        <v>48.69096069930611</v>
      </c>
      <c r="R26" s="166" t="s">
        <v>146</v>
      </c>
      <c r="S26" s="167"/>
      <c r="T26" s="168">
        <v>2859.6670442809996</v>
      </c>
      <c r="U26" s="169">
        <v>4176.4561585929996</v>
      </c>
      <c r="V26" s="169">
        <v>7567.1328453559981</v>
      </c>
      <c r="W26" s="169">
        <v>4871.398941253</v>
      </c>
      <c r="X26" s="169">
        <v>3568.3406961530004</v>
      </c>
      <c r="Y26" s="169">
        <v>2397.4235654509994</v>
      </c>
      <c r="Z26" s="169">
        <v>661.74616660999982</v>
      </c>
      <c r="AA26" s="169">
        <v>33072.80809959396</v>
      </c>
      <c r="AB26" s="169">
        <v>4155.5379456143864</v>
      </c>
      <c r="AC26" s="169">
        <v>6557.1538663613337</v>
      </c>
      <c r="AD26" s="169">
        <v>1747.044106432623</v>
      </c>
      <c r="AE26" s="169">
        <v>4518.559717825744</v>
      </c>
    </row>
    <row r="27" spans="2:31" x14ac:dyDescent="0.25">
      <c r="B27" s="106" t="s">
        <v>80</v>
      </c>
      <c r="C27" s="107"/>
      <c r="D27" s="118">
        <v>7986.7199760400026</v>
      </c>
      <c r="E27" s="119">
        <v>12905.962175268003</v>
      </c>
      <c r="F27" s="119">
        <v>21988.933026509996</v>
      </c>
      <c r="G27" s="119">
        <v>12136.148616451999</v>
      </c>
      <c r="H27" s="119">
        <v>33516.923208701999</v>
      </c>
      <c r="I27" s="119">
        <v>8812.1496988580002</v>
      </c>
      <c r="J27" s="119">
        <v>4218.5607315640009</v>
      </c>
      <c r="K27" s="119">
        <v>16468.582238947161</v>
      </c>
      <c r="L27" s="119">
        <v>14203.529532233366</v>
      </c>
      <c r="M27" s="119">
        <v>11763.818402365692</v>
      </c>
      <c r="N27" s="119">
        <v>15574.993728642481</v>
      </c>
      <c r="O27" s="119">
        <v>8893.2795542118856</v>
      </c>
      <c r="R27" s="156"/>
      <c r="S27" s="156"/>
      <c r="T27" s="156"/>
      <c r="U27" s="156"/>
      <c r="V27" s="156"/>
      <c r="W27" s="156"/>
      <c r="X27" s="156"/>
      <c r="Y27" s="156"/>
      <c r="Z27" s="156"/>
      <c r="AA27" s="156"/>
      <c r="AB27" s="156"/>
      <c r="AC27" s="156"/>
      <c r="AD27" s="156"/>
      <c r="AE27" s="156"/>
    </row>
    <row r="28" spans="2:31" x14ac:dyDescent="0.25">
      <c r="B28" s="114" t="s">
        <v>1</v>
      </c>
      <c r="C28" s="115"/>
      <c r="D28" s="121">
        <v>12283.592956773</v>
      </c>
      <c r="E28" s="122">
        <v>13398.307701445003</v>
      </c>
      <c r="F28" s="122">
        <v>23157.049124108999</v>
      </c>
      <c r="G28" s="122">
        <v>13614.692885724</v>
      </c>
      <c r="H28" s="122">
        <v>36197.247537119001</v>
      </c>
      <c r="I28" s="122">
        <v>11289.381721197002</v>
      </c>
      <c r="J28" s="122">
        <v>6393.4909406679999</v>
      </c>
      <c r="K28" s="122">
        <v>19574.44965408176</v>
      </c>
      <c r="L28" s="122">
        <v>16362.912287401126</v>
      </c>
      <c r="M28" s="122">
        <v>12775.073965313875</v>
      </c>
      <c r="N28" s="122">
        <v>19161.767175030731</v>
      </c>
      <c r="O28" s="122">
        <v>10212.438612414571</v>
      </c>
      <c r="R28" s="156"/>
      <c r="S28" s="156"/>
      <c r="T28" s="156"/>
      <c r="U28" s="156"/>
      <c r="V28" s="156"/>
      <c r="W28" s="156"/>
      <c r="X28" s="156"/>
      <c r="Y28" s="156"/>
      <c r="Z28" s="156"/>
      <c r="AA28" s="156"/>
      <c r="AB28" s="156"/>
      <c r="AC28" s="156"/>
      <c r="AD28" s="156"/>
      <c r="AE28" s="156"/>
    </row>
    <row r="29" spans="2:31" x14ac:dyDescent="0.25">
      <c r="R29" s="156"/>
      <c r="S29" s="156"/>
      <c r="T29" s="156"/>
      <c r="U29" s="156"/>
      <c r="V29" s="156"/>
      <c r="W29" s="156"/>
      <c r="X29" s="156"/>
      <c r="Y29" s="156"/>
      <c r="Z29" s="156"/>
      <c r="AA29" s="156"/>
      <c r="AB29" s="156"/>
      <c r="AC29" s="156"/>
      <c r="AD29" s="156"/>
      <c r="AE29" s="156"/>
    </row>
    <row r="31" spans="2:31" x14ac:dyDescent="0.25">
      <c r="B31" t="s">
        <v>152</v>
      </c>
      <c r="R31" s="156" t="s">
        <v>153</v>
      </c>
      <c r="S31" s="156"/>
      <c r="T31" s="156"/>
      <c r="U31" s="156"/>
      <c r="V31" s="156"/>
      <c r="W31" s="156"/>
      <c r="X31" s="156"/>
      <c r="Y31" s="156"/>
      <c r="Z31" s="156"/>
      <c r="AA31" s="156"/>
      <c r="AB31" s="156"/>
      <c r="AC31" s="156"/>
      <c r="AD31" s="156"/>
      <c r="AE31" s="156"/>
    </row>
    <row r="32" spans="2:31" x14ac:dyDescent="0.25">
      <c r="B32" s="106" t="s">
        <v>67</v>
      </c>
      <c r="C32" s="106" t="s">
        <v>68</v>
      </c>
      <c r="D32" s="106">
        <v>2003</v>
      </c>
      <c r="E32" s="108">
        <v>2004</v>
      </c>
      <c r="F32" s="108">
        <v>2005</v>
      </c>
      <c r="G32" s="108">
        <v>2006</v>
      </c>
      <c r="H32" s="108">
        <v>2007</v>
      </c>
      <c r="I32" s="108">
        <v>2008</v>
      </c>
      <c r="J32" s="108">
        <v>2009</v>
      </c>
      <c r="K32" s="108">
        <v>2010</v>
      </c>
      <c r="L32" s="108">
        <v>2011</v>
      </c>
      <c r="M32" s="108">
        <v>2012</v>
      </c>
      <c r="N32" s="108">
        <v>2013</v>
      </c>
      <c r="O32" s="108">
        <v>2014</v>
      </c>
      <c r="R32" s="157" t="s">
        <v>67</v>
      </c>
      <c r="S32" s="157" t="s">
        <v>68</v>
      </c>
      <c r="T32" s="157">
        <v>2003</v>
      </c>
      <c r="U32" s="158">
        <v>2004</v>
      </c>
      <c r="V32" s="158">
        <v>2005</v>
      </c>
      <c r="W32" s="158">
        <v>2006</v>
      </c>
      <c r="X32" s="158">
        <v>2007</v>
      </c>
      <c r="Y32" s="158">
        <v>2008</v>
      </c>
      <c r="Z32" s="158">
        <v>2009</v>
      </c>
      <c r="AA32" s="158">
        <v>2010</v>
      </c>
      <c r="AB32" s="158">
        <v>2011</v>
      </c>
      <c r="AC32" s="158">
        <v>2012</v>
      </c>
      <c r="AD32" s="158">
        <v>2013</v>
      </c>
      <c r="AE32" s="158">
        <v>2014</v>
      </c>
    </row>
    <row r="33" spans="2:31" x14ac:dyDescent="0.25">
      <c r="B33" s="106" t="s">
        <v>70</v>
      </c>
      <c r="C33" s="106" t="s">
        <v>71</v>
      </c>
      <c r="D33" s="109">
        <v>0.11505000168470791</v>
      </c>
      <c r="E33" s="110">
        <v>0</v>
      </c>
      <c r="F33" s="110">
        <v>5.5482120934933012E-6</v>
      </c>
      <c r="G33" s="110">
        <v>4.1922788225248163E-3</v>
      </c>
      <c r="H33" s="110">
        <v>1.3786503746652525E-2</v>
      </c>
      <c r="I33" s="110">
        <v>0.19426688308201365</v>
      </c>
      <c r="J33" s="110">
        <v>0</v>
      </c>
      <c r="K33" s="110">
        <v>2.1797762931592857E-2</v>
      </c>
      <c r="L33" s="110">
        <v>4.5067767888041246E-2</v>
      </c>
      <c r="M33" s="110">
        <v>9.8496035953732786E-3</v>
      </c>
      <c r="N33" s="110">
        <v>3.7699961044662555E-2</v>
      </c>
      <c r="O33" s="110">
        <v>3.6821757258522853E-2</v>
      </c>
      <c r="R33" s="157" t="s">
        <v>70</v>
      </c>
      <c r="S33" s="157" t="s">
        <v>71</v>
      </c>
      <c r="T33" s="170">
        <v>0.65657189975138353</v>
      </c>
      <c r="U33" s="170">
        <v>6.6051491228135972E-2</v>
      </c>
      <c r="V33" s="170">
        <v>0.18023003495491538</v>
      </c>
      <c r="W33" s="170">
        <v>1.0928062401579276E-2</v>
      </c>
      <c r="X33" s="170">
        <v>1.2904539008184885E-2</v>
      </c>
      <c r="Y33" s="170">
        <v>5.1958600803011089E-2</v>
      </c>
      <c r="Z33" s="170">
        <v>0</v>
      </c>
      <c r="AA33" s="170">
        <v>2.54060195419245E-2</v>
      </c>
      <c r="AB33" s="170">
        <v>1.5018234659814421E-4</v>
      </c>
      <c r="AC33" s="170">
        <v>0</v>
      </c>
      <c r="AD33" s="170">
        <v>0</v>
      </c>
      <c r="AE33" s="170">
        <v>0.14298634088129081</v>
      </c>
    </row>
    <row r="34" spans="2:31" x14ac:dyDescent="0.25">
      <c r="B34" s="111"/>
      <c r="C34" s="112" t="s">
        <v>72</v>
      </c>
      <c r="D34" s="113">
        <v>0</v>
      </c>
      <c r="E34" s="37">
        <v>0</v>
      </c>
      <c r="F34" s="37">
        <v>0</v>
      </c>
      <c r="G34" s="37">
        <v>0</v>
      </c>
      <c r="H34" s="37">
        <v>0</v>
      </c>
      <c r="I34" s="37">
        <v>0</v>
      </c>
      <c r="J34" s="37">
        <v>0</v>
      </c>
      <c r="K34" s="37">
        <v>0</v>
      </c>
      <c r="L34" s="37">
        <v>0</v>
      </c>
      <c r="M34" s="37">
        <v>0</v>
      </c>
      <c r="N34" s="37">
        <v>0</v>
      </c>
      <c r="O34" s="37">
        <v>0</v>
      </c>
      <c r="R34" s="161"/>
      <c r="S34" s="162" t="s">
        <v>72</v>
      </c>
      <c r="T34" s="171">
        <v>0</v>
      </c>
      <c r="U34" s="171">
        <v>0</v>
      </c>
      <c r="V34" s="171">
        <v>0</v>
      </c>
      <c r="W34" s="171">
        <v>0</v>
      </c>
      <c r="X34" s="171">
        <v>0</v>
      </c>
      <c r="Y34" s="171">
        <v>0</v>
      </c>
      <c r="Z34" s="171">
        <v>0</v>
      </c>
      <c r="AA34" s="171">
        <v>0</v>
      </c>
      <c r="AB34" s="171">
        <v>0</v>
      </c>
      <c r="AC34" s="171">
        <v>0</v>
      </c>
      <c r="AD34" s="171">
        <v>1.010228995533792E-2</v>
      </c>
      <c r="AE34" s="171">
        <v>0</v>
      </c>
    </row>
    <row r="35" spans="2:31" x14ac:dyDescent="0.25">
      <c r="B35" s="111"/>
      <c r="C35" s="112" t="s">
        <v>73</v>
      </c>
      <c r="D35" s="113">
        <v>8.7162200617340582E-4</v>
      </c>
      <c r="E35" s="37">
        <v>1.5824224538232837E-4</v>
      </c>
      <c r="F35" s="37">
        <v>0</v>
      </c>
      <c r="G35" s="37">
        <v>0</v>
      </c>
      <c r="H35" s="37">
        <v>0</v>
      </c>
      <c r="I35" s="37">
        <v>0</v>
      </c>
      <c r="J35" s="37">
        <v>1.8493731464589543E-2</v>
      </c>
      <c r="K35" s="37">
        <v>1.7770952413132087E-2</v>
      </c>
      <c r="L35" s="37">
        <v>1.0196386038589596E-3</v>
      </c>
      <c r="M35" s="37">
        <v>0</v>
      </c>
      <c r="N35" s="37">
        <v>2.6187666998584866E-2</v>
      </c>
      <c r="O35" s="37">
        <v>0</v>
      </c>
      <c r="R35" s="161"/>
      <c r="S35" s="162" t="s">
        <v>79</v>
      </c>
      <c r="T35" s="171">
        <v>0</v>
      </c>
      <c r="U35" s="171">
        <v>0</v>
      </c>
      <c r="V35" s="171">
        <v>0</v>
      </c>
      <c r="W35" s="171">
        <v>0</v>
      </c>
      <c r="X35" s="171">
        <v>0</v>
      </c>
      <c r="Y35" s="171">
        <v>0</v>
      </c>
      <c r="Z35" s="171">
        <v>0</v>
      </c>
      <c r="AA35" s="171">
        <v>0</v>
      </c>
      <c r="AB35" s="171">
        <v>0</v>
      </c>
      <c r="AC35" s="171">
        <v>0</v>
      </c>
      <c r="AD35" s="171">
        <v>0</v>
      </c>
      <c r="AE35" s="171">
        <v>0</v>
      </c>
    </row>
    <row r="36" spans="2:31" x14ac:dyDescent="0.25">
      <c r="B36" s="111"/>
      <c r="C36" s="112" t="s">
        <v>74</v>
      </c>
      <c r="D36" s="113">
        <v>0</v>
      </c>
      <c r="E36" s="37">
        <v>0</v>
      </c>
      <c r="F36" s="37">
        <v>0</v>
      </c>
      <c r="G36" s="37">
        <v>0</v>
      </c>
      <c r="H36" s="37">
        <v>0</v>
      </c>
      <c r="I36" s="37">
        <v>0</v>
      </c>
      <c r="J36" s="37">
        <v>0</v>
      </c>
      <c r="K36" s="37">
        <v>0</v>
      </c>
      <c r="L36" s="37">
        <v>0</v>
      </c>
      <c r="M36" s="37">
        <v>0</v>
      </c>
      <c r="N36" s="37">
        <v>0</v>
      </c>
      <c r="O36" s="37">
        <v>0</v>
      </c>
      <c r="R36" s="161"/>
      <c r="S36" s="162" t="s">
        <v>73</v>
      </c>
      <c r="T36" s="171">
        <v>0</v>
      </c>
      <c r="U36" s="171">
        <v>0.31917043872000633</v>
      </c>
      <c r="V36" s="171">
        <v>2.1386504482912437E-3</v>
      </c>
      <c r="W36" s="171">
        <v>1.1077145146342775E-2</v>
      </c>
      <c r="X36" s="171">
        <v>0</v>
      </c>
      <c r="Y36" s="171">
        <v>0</v>
      </c>
      <c r="Z36" s="171">
        <v>0</v>
      </c>
      <c r="AA36" s="171">
        <v>4.3518879553463841E-3</v>
      </c>
      <c r="AB36" s="171">
        <v>3.6093020940338913E-3</v>
      </c>
      <c r="AC36" s="171">
        <v>8.0833258232990233E-3</v>
      </c>
      <c r="AD36" s="171">
        <v>2.1183166401271082E-2</v>
      </c>
      <c r="AE36" s="171">
        <v>2.8547559114006287E-2</v>
      </c>
    </row>
    <row r="37" spans="2:31" x14ac:dyDescent="0.25">
      <c r="B37" s="111"/>
      <c r="C37" s="112" t="s">
        <v>60</v>
      </c>
      <c r="D37" s="113">
        <v>7.2174143405750396E-3</v>
      </c>
      <c r="E37" s="37">
        <v>3.2853312564431322E-3</v>
      </c>
      <c r="F37" s="37">
        <v>0</v>
      </c>
      <c r="G37" s="37">
        <v>1.4581285400727801E-3</v>
      </c>
      <c r="H37" s="37">
        <v>0</v>
      </c>
      <c r="I37" s="37">
        <v>3.609548563982773E-4</v>
      </c>
      <c r="J37" s="37">
        <v>0</v>
      </c>
      <c r="K37" s="37">
        <v>0</v>
      </c>
      <c r="L37" s="37">
        <v>0</v>
      </c>
      <c r="M37" s="37">
        <v>0</v>
      </c>
      <c r="N37" s="37">
        <v>0</v>
      </c>
      <c r="O37" s="37">
        <v>0</v>
      </c>
      <c r="R37" s="161"/>
      <c r="S37" s="162" t="s">
        <v>74</v>
      </c>
      <c r="T37" s="171">
        <v>0</v>
      </c>
      <c r="U37" s="171">
        <v>0</v>
      </c>
      <c r="V37" s="171">
        <v>0</v>
      </c>
      <c r="W37" s="171">
        <v>0</v>
      </c>
      <c r="X37" s="171">
        <v>0</v>
      </c>
      <c r="Y37" s="171">
        <v>0</v>
      </c>
      <c r="Z37" s="171">
        <v>0</v>
      </c>
      <c r="AA37" s="171">
        <v>0</v>
      </c>
      <c r="AB37" s="171">
        <v>0</v>
      </c>
      <c r="AC37" s="171">
        <v>0</v>
      </c>
      <c r="AD37" s="171">
        <v>0</v>
      </c>
      <c r="AE37" s="171">
        <v>0</v>
      </c>
    </row>
    <row r="38" spans="2:31" x14ac:dyDescent="0.25">
      <c r="B38" s="111"/>
      <c r="C38" s="112" t="s">
        <v>61</v>
      </c>
      <c r="D38" s="113">
        <v>0</v>
      </c>
      <c r="E38" s="37">
        <v>0</v>
      </c>
      <c r="F38" s="37">
        <v>0</v>
      </c>
      <c r="G38" s="37">
        <v>0</v>
      </c>
      <c r="H38" s="37">
        <v>0</v>
      </c>
      <c r="I38" s="37">
        <v>0</v>
      </c>
      <c r="J38" s="37">
        <v>0</v>
      </c>
      <c r="K38" s="37">
        <v>0</v>
      </c>
      <c r="L38" s="37">
        <v>0</v>
      </c>
      <c r="M38" s="37">
        <v>0</v>
      </c>
      <c r="N38" s="37">
        <v>0</v>
      </c>
      <c r="O38" s="37">
        <v>0</v>
      </c>
      <c r="R38" s="161"/>
      <c r="S38" s="162" t="s">
        <v>60</v>
      </c>
      <c r="T38" s="171">
        <v>2.5169562937735965E-2</v>
      </c>
      <c r="U38" s="171">
        <v>2.2001369424156945E-2</v>
      </c>
      <c r="V38" s="171">
        <v>0</v>
      </c>
      <c r="W38" s="171">
        <v>0</v>
      </c>
      <c r="X38" s="171">
        <v>5.3494279890872666E-2</v>
      </c>
      <c r="Y38" s="171">
        <v>1.131595375592152E-4</v>
      </c>
      <c r="Z38" s="171">
        <v>0</v>
      </c>
      <c r="AA38" s="171">
        <v>0</v>
      </c>
      <c r="AB38" s="171">
        <v>5.9197114252020407E-2</v>
      </c>
      <c r="AC38" s="171">
        <v>0</v>
      </c>
      <c r="AD38" s="171">
        <v>9.1490715777149366E-3</v>
      </c>
      <c r="AE38" s="171">
        <v>0</v>
      </c>
    </row>
    <row r="39" spans="2:31" x14ac:dyDescent="0.25">
      <c r="B39" s="111"/>
      <c r="C39" s="112" t="s">
        <v>75</v>
      </c>
      <c r="D39" s="113">
        <v>0.2266351246915097</v>
      </c>
      <c r="E39" s="37">
        <v>2.7701942417546553E-2</v>
      </c>
      <c r="F39" s="37">
        <v>3.5066426793497779E-2</v>
      </c>
      <c r="G39" s="37">
        <v>0.10294875691398787</v>
      </c>
      <c r="H39" s="37">
        <v>1.8655966102768155E-2</v>
      </c>
      <c r="I39" s="37">
        <v>0</v>
      </c>
      <c r="J39" s="37">
        <v>0.27491980054832976</v>
      </c>
      <c r="K39" s="37">
        <v>0.1161408759781776</v>
      </c>
      <c r="L39" s="37">
        <v>7.7018666260061819E-2</v>
      </c>
      <c r="M39" s="37">
        <v>6.9308886264950381E-2</v>
      </c>
      <c r="N39" s="37">
        <v>0.11410664330242047</v>
      </c>
      <c r="O39" s="37">
        <v>2.8288432505683046E-2</v>
      </c>
      <c r="R39" s="161"/>
      <c r="S39" s="162" t="s">
        <v>61</v>
      </c>
      <c r="T39" s="171">
        <v>0</v>
      </c>
      <c r="U39" s="171">
        <v>0</v>
      </c>
      <c r="V39" s="171">
        <v>0</v>
      </c>
      <c r="W39" s="171">
        <v>0</v>
      </c>
      <c r="X39" s="171">
        <v>0</v>
      </c>
      <c r="Y39" s="171">
        <v>0</v>
      </c>
      <c r="Z39" s="171">
        <v>0</v>
      </c>
      <c r="AA39" s="171">
        <v>0</v>
      </c>
      <c r="AB39" s="171">
        <v>0</v>
      </c>
      <c r="AC39" s="171">
        <v>0</v>
      </c>
      <c r="AD39" s="171">
        <v>2.8621447938049653E-2</v>
      </c>
      <c r="AE39" s="171">
        <v>0</v>
      </c>
    </row>
    <row r="40" spans="2:31" x14ac:dyDescent="0.25">
      <c r="B40" s="111"/>
      <c r="C40" s="112" t="s">
        <v>58</v>
      </c>
      <c r="D40" s="113">
        <v>3.1712142316244182E-5</v>
      </c>
      <c r="E40" s="37">
        <v>5.6013283200613507E-3</v>
      </c>
      <c r="F40" s="37">
        <v>1.5199138540694462E-2</v>
      </c>
      <c r="G40" s="37">
        <v>0</v>
      </c>
      <c r="H40" s="37">
        <v>4.160526888177489E-2</v>
      </c>
      <c r="I40" s="37">
        <v>2.4802427023551069E-2</v>
      </c>
      <c r="J40" s="37">
        <v>4.6765288804610519E-2</v>
      </c>
      <c r="K40" s="37">
        <v>1.532655207851132E-4</v>
      </c>
      <c r="L40" s="37">
        <v>8.8620462014353512E-3</v>
      </c>
      <c r="M40" s="37">
        <v>0</v>
      </c>
      <c r="N40" s="37">
        <v>9.1895835475329576E-3</v>
      </c>
      <c r="O40" s="37">
        <v>0</v>
      </c>
      <c r="R40" s="161"/>
      <c r="S40" s="162" t="s">
        <v>75</v>
      </c>
      <c r="T40" s="171">
        <v>9.5961149312400497E-3</v>
      </c>
      <c r="U40" s="171">
        <v>3.0361282299852591E-2</v>
      </c>
      <c r="V40" s="171">
        <v>2.2460865677058687E-2</v>
      </c>
      <c r="W40" s="171">
        <v>8.7463047547160812E-3</v>
      </c>
      <c r="X40" s="171">
        <v>1.0861605890879365E-2</v>
      </c>
      <c r="Y40" s="171">
        <v>0</v>
      </c>
      <c r="Z40" s="171">
        <v>0</v>
      </c>
      <c r="AA40" s="171">
        <v>0</v>
      </c>
      <c r="AB40" s="171">
        <v>0</v>
      </c>
      <c r="AC40" s="171">
        <v>0</v>
      </c>
      <c r="AD40" s="171">
        <v>2.2895450793455126E-2</v>
      </c>
      <c r="AE40" s="171">
        <v>1.1054457879566108E-2</v>
      </c>
    </row>
    <row r="41" spans="2:31" x14ac:dyDescent="0.25">
      <c r="B41" s="111"/>
      <c r="C41" s="112" t="s">
        <v>76</v>
      </c>
      <c r="D41" s="113">
        <v>0</v>
      </c>
      <c r="E41" s="37">
        <v>0</v>
      </c>
      <c r="F41" s="37">
        <v>0</v>
      </c>
      <c r="G41" s="37">
        <v>0</v>
      </c>
      <c r="H41" s="37">
        <v>0</v>
      </c>
      <c r="I41" s="37">
        <v>0</v>
      </c>
      <c r="J41" s="37">
        <v>0</v>
      </c>
      <c r="K41" s="37">
        <v>0</v>
      </c>
      <c r="L41" s="37">
        <v>0</v>
      </c>
      <c r="M41" s="37">
        <v>0</v>
      </c>
      <c r="N41" s="37">
        <v>0</v>
      </c>
      <c r="O41" s="37">
        <v>0</v>
      </c>
      <c r="R41" s="161"/>
      <c r="S41" s="162" t="s">
        <v>58</v>
      </c>
      <c r="T41" s="171">
        <v>0</v>
      </c>
      <c r="U41" s="171">
        <v>0</v>
      </c>
      <c r="V41" s="171">
        <v>0</v>
      </c>
      <c r="W41" s="171">
        <v>0</v>
      </c>
      <c r="X41" s="171">
        <v>5.3292020298121865E-3</v>
      </c>
      <c r="Y41" s="171">
        <v>2.0626561811032097E-2</v>
      </c>
      <c r="Z41" s="171">
        <v>0.3233938097931191</v>
      </c>
      <c r="AA41" s="171">
        <v>8.8428239436721748E-3</v>
      </c>
      <c r="AB41" s="171">
        <v>5.4149338667162331E-2</v>
      </c>
      <c r="AC41" s="171">
        <v>5.8771889589891976E-2</v>
      </c>
      <c r="AD41" s="171">
        <v>0</v>
      </c>
      <c r="AE41" s="171">
        <v>0.1219389407203333</v>
      </c>
    </row>
    <row r="42" spans="2:31" x14ac:dyDescent="0.25">
      <c r="B42" s="111"/>
      <c r="C42" s="112" t="s">
        <v>77</v>
      </c>
      <c r="D42" s="113">
        <v>0</v>
      </c>
      <c r="E42" s="37">
        <v>0</v>
      </c>
      <c r="F42" s="37">
        <v>1.7210533443359641E-4</v>
      </c>
      <c r="G42" s="37">
        <v>0</v>
      </c>
      <c r="H42" s="37">
        <v>0</v>
      </c>
      <c r="I42" s="37">
        <v>0</v>
      </c>
      <c r="J42" s="37">
        <v>0</v>
      </c>
      <c r="K42" s="37">
        <v>2.8066061563589814E-3</v>
      </c>
      <c r="L42" s="37">
        <v>0</v>
      </c>
      <c r="M42" s="37">
        <v>0</v>
      </c>
      <c r="N42" s="37">
        <v>0</v>
      </c>
      <c r="O42" s="37">
        <v>6.4061608301642134E-2</v>
      </c>
      <c r="R42" s="161"/>
      <c r="S42" s="162" t="s">
        <v>77</v>
      </c>
      <c r="T42" s="171">
        <v>5.197860761352119E-4</v>
      </c>
      <c r="U42" s="171">
        <v>4.6897771235310942E-4</v>
      </c>
      <c r="V42" s="171">
        <v>1.0582538654537476E-3</v>
      </c>
      <c r="W42" s="171">
        <v>0</v>
      </c>
      <c r="X42" s="171">
        <v>1.1123231490421044E-4</v>
      </c>
      <c r="Y42" s="171">
        <v>0</v>
      </c>
      <c r="Z42" s="171">
        <v>0</v>
      </c>
      <c r="AA42" s="171">
        <v>0</v>
      </c>
      <c r="AB42" s="171">
        <v>0</v>
      </c>
      <c r="AC42" s="171">
        <v>0</v>
      </c>
      <c r="AD42" s="171">
        <v>0</v>
      </c>
      <c r="AE42" s="171">
        <v>0</v>
      </c>
    </row>
    <row r="43" spans="2:31" x14ac:dyDescent="0.25">
      <c r="B43" s="106" t="s">
        <v>78</v>
      </c>
      <c r="C43" s="107"/>
      <c r="D43" s="109">
        <v>0.34980587486528231</v>
      </c>
      <c r="E43" s="110">
        <v>3.674684423943337E-2</v>
      </c>
      <c r="F43" s="110">
        <v>5.0443218880719336E-2</v>
      </c>
      <c r="G43" s="110">
        <v>0.10859916427658547</v>
      </c>
      <c r="H43" s="110">
        <v>7.4047738731195578E-2</v>
      </c>
      <c r="I43" s="110">
        <v>0.21943026496196302</v>
      </c>
      <c r="J43" s="110">
        <v>0.34017882081752987</v>
      </c>
      <c r="K43" s="110">
        <v>0.15866946300004661</v>
      </c>
      <c r="L43" s="110">
        <v>0.13196811895339738</v>
      </c>
      <c r="M43" s="110">
        <v>7.9158489860323658E-2</v>
      </c>
      <c r="N43" s="110">
        <v>0.18718385489320086</v>
      </c>
      <c r="O43" s="110">
        <v>0.12917179806584803</v>
      </c>
      <c r="R43" s="157" t="s">
        <v>78</v>
      </c>
      <c r="S43" s="165"/>
      <c r="T43" s="170">
        <v>0.69185736369649475</v>
      </c>
      <c r="U43" s="170">
        <v>0.43805355938450496</v>
      </c>
      <c r="V43" s="170">
        <v>0.20588780494571907</v>
      </c>
      <c r="W43" s="170">
        <v>3.0751512302638135E-2</v>
      </c>
      <c r="X43" s="170">
        <v>8.2700859134653304E-2</v>
      </c>
      <c r="Y43" s="170">
        <v>7.2698322151602407E-2</v>
      </c>
      <c r="Z43" s="170">
        <v>0.3233938097931191</v>
      </c>
      <c r="AA43" s="170">
        <v>3.8600731440943052E-2</v>
      </c>
      <c r="AB43" s="170">
        <v>0.11710593735981477</v>
      </c>
      <c r="AC43" s="170">
        <v>6.6855215413191005E-2</v>
      </c>
      <c r="AD43" s="170">
        <v>9.1951426665828714E-2</v>
      </c>
      <c r="AE43" s="170">
        <v>0.30452729859519645</v>
      </c>
    </row>
    <row r="44" spans="2:31" x14ac:dyDescent="0.25">
      <c r="B44" s="106" t="s">
        <v>52</v>
      </c>
      <c r="C44" s="106" t="s">
        <v>71</v>
      </c>
      <c r="D44" s="109">
        <v>4.6915619122028995E-3</v>
      </c>
      <c r="E44" s="110">
        <v>6.1714773003819119E-3</v>
      </c>
      <c r="F44" s="110">
        <v>1.6259194058754537E-2</v>
      </c>
      <c r="G44" s="110">
        <v>2.1893698190397989E-2</v>
      </c>
      <c r="H44" s="110">
        <v>2.6641742246122032E-2</v>
      </c>
      <c r="I44" s="110">
        <v>2.4575013458627538E-2</v>
      </c>
      <c r="J44" s="110">
        <v>9.4472247369274068E-4</v>
      </c>
      <c r="K44" s="110">
        <v>0.14151045455799338</v>
      </c>
      <c r="L44" s="110">
        <v>0.13787209473551035</v>
      </c>
      <c r="M44" s="110">
        <v>1.4529182121704069E-2</v>
      </c>
      <c r="N44" s="110">
        <v>0.17337608264467483</v>
      </c>
      <c r="O44" s="110">
        <v>2.6428805274250934E-3</v>
      </c>
      <c r="R44" s="157" t="s">
        <v>52</v>
      </c>
      <c r="S44" s="157" t="s">
        <v>71</v>
      </c>
      <c r="T44" s="170">
        <v>0</v>
      </c>
      <c r="U44" s="170">
        <v>0</v>
      </c>
      <c r="V44" s="170">
        <v>7.6487332516596077E-3</v>
      </c>
      <c r="W44" s="170">
        <v>0</v>
      </c>
      <c r="X44" s="170">
        <v>0</v>
      </c>
      <c r="Y44" s="170">
        <v>0</v>
      </c>
      <c r="Z44" s="170">
        <v>0</v>
      </c>
      <c r="AA44" s="170">
        <v>0</v>
      </c>
      <c r="AB44" s="170">
        <v>0</v>
      </c>
      <c r="AC44" s="170">
        <v>0</v>
      </c>
      <c r="AD44" s="170">
        <v>0</v>
      </c>
      <c r="AE44" s="170">
        <v>0</v>
      </c>
    </row>
    <row r="45" spans="2:31" x14ac:dyDescent="0.25">
      <c r="B45" s="111"/>
      <c r="C45" s="112" t="s">
        <v>79</v>
      </c>
      <c r="D45" s="113">
        <v>0</v>
      </c>
      <c r="E45" s="37">
        <v>0</v>
      </c>
      <c r="F45" s="37">
        <v>0</v>
      </c>
      <c r="G45" s="37">
        <v>0</v>
      </c>
      <c r="H45" s="37">
        <v>0</v>
      </c>
      <c r="I45" s="37">
        <v>0</v>
      </c>
      <c r="J45" s="37">
        <v>0</v>
      </c>
      <c r="K45" s="37">
        <v>0</v>
      </c>
      <c r="L45" s="37">
        <v>0</v>
      </c>
      <c r="M45" s="37">
        <v>0</v>
      </c>
      <c r="N45" s="37">
        <v>0</v>
      </c>
      <c r="O45" s="37">
        <v>0</v>
      </c>
      <c r="R45" s="161"/>
      <c r="S45" s="162" t="s">
        <v>73</v>
      </c>
      <c r="T45" s="171">
        <v>0</v>
      </c>
      <c r="U45" s="171">
        <v>3.5606865800334145E-3</v>
      </c>
      <c r="V45" s="171">
        <v>0</v>
      </c>
      <c r="W45" s="171">
        <v>0</v>
      </c>
      <c r="X45" s="171">
        <v>0</v>
      </c>
      <c r="Y45" s="171">
        <v>0</v>
      </c>
      <c r="Z45" s="171">
        <v>0</v>
      </c>
      <c r="AA45" s="171">
        <v>0</v>
      </c>
      <c r="AB45" s="171">
        <v>0</v>
      </c>
      <c r="AC45" s="171">
        <v>0</v>
      </c>
      <c r="AD45" s="171">
        <v>0</v>
      </c>
      <c r="AE45" s="171">
        <v>0</v>
      </c>
    </row>
    <row r="46" spans="2:31" x14ac:dyDescent="0.25">
      <c r="B46" s="111"/>
      <c r="C46" s="112" t="s">
        <v>73</v>
      </c>
      <c r="D46" s="113">
        <v>4.7852069042299057E-2</v>
      </c>
      <c r="E46" s="37">
        <v>7.1651651913208648E-3</v>
      </c>
      <c r="F46" s="37">
        <v>0</v>
      </c>
      <c r="G46" s="37">
        <v>1.5417026433265597E-4</v>
      </c>
      <c r="H46" s="37">
        <v>0</v>
      </c>
      <c r="I46" s="37">
        <v>0</v>
      </c>
      <c r="J46" s="37">
        <v>0</v>
      </c>
      <c r="K46" s="37">
        <v>2.364951433768828E-4</v>
      </c>
      <c r="L46" s="37">
        <v>2.5294066838901368E-4</v>
      </c>
      <c r="M46" s="37">
        <v>0</v>
      </c>
      <c r="N46" s="37">
        <v>0</v>
      </c>
      <c r="O46" s="37">
        <v>0.10131978072193103</v>
      </c>
      <c r="R46" s="161"/>
      <c r="S46" s="162" t="s">
        <v>74</v>
      </c>
      <c r="T46" s="171">
        <v>0</v>
      </c>
      <c r="U46" s="171">
        <v>0</v>
      </c>
      <c r="V46" s="171">
        <v>0</v>
      </c>
      <c r="W46" s="171">
        <v>0</v>
      </c>
      <c r="X46" s="171">
        <v>0</v>
      </c>
      <c r="Y46" s="171">
        <v>0</v>
      </c>
      <c r="Z46" s="171">
        <v>0</v>
      </c>
      <c r="AA46" s="171">
        <v>0</v>
      </c>
      <c r="AB46" s="171">
        <v>0</v>
      </c>
      <c r="AC46" s="171">
        <v>0</v>
      </c>
      <c r="AD46" s="171">
        <v>0</v>
      </c>
      <c r="AE46" s="171">
        <v>0</v>
      </c>
    </row>
    <row r="47" spans="2:31" x14ac:dyDescent="0.25">
      <c r="B47" s="111"/>
      <c r="C47" s="112" t="s">
        <v>74</v>
      </c>
      <c r="D47" s="113">
        <v>0</v>
      </c>
      <c r="E47" s="37">
        <v>0</v>
      </c>
      <c r="F47" s="37">
        <v>0</v>
      </c>
      <c r="G47" s="37">
        <v>0</v>
      </c>
      <c r="H47" s="37">
        <v>0</v>
      </c>
      <c r="I47" s="37">
        <v>0</v>
      </c>
      <c r="J47" s="37">
        <v>0</v>
      </c>
      <c r="K47" s="37">
        <v>0</v>
      </c>
      <c r="L47" s="37">
        <v>0</v>
      </c>
      <c r="M47" s="37">
        <v>0</v>
      </c>
      <c r="N47" s="37">
        <v>0</v>
      </c>
      <c r="O47" s="37">
        <v>0</v>
      </c>
      <c r="R47" s="161"/>
      <c r="S47" s="162" t="s">
        <v>60</v>
      </c>
      <c r="T47" s="171">
        <v>5.0080174104327468E-2</v>
      </c>
      <c r="U47" s="171">
        <v>7.8222200160735949E-4</v>
      </c>
      <c r="V47" s="171">
        <v>0</v>
      </c>
      <c r="W47" s="171">
        <v>4.1279334737934034E-2</v>
      </c>
      <c r="X47" s="171">
        <v>2.5728414831290409E-3</v>
      </c>
      <c r="Y47" s="171">
        <v>4.4800132837517666E-2</v>
      </c>
      <c r="Z47" s="171">
        <v>1.4728123449401062E-2</v>
      </c>
      <c r="AA47" s="171">
        <v>0</v>
      </c>
      <c r="AB47" s="171">
        <v>2.3007891018333754E-2</v>
      </c>
      <c r="AC47" s="171">
        <v>1.0338892701043949E-4</v>
      </c>
      <c r="AD47" s="171">
        <v>8.8541944046563945E-3</v>
      </c>
      <c r="AE47" s="171">
        <v>1.3322445928856376E-4</v>
      </c>
    </row>
    <row r="48" spans="2:31" x14ac:dyDescent="0.25">
      <c r="B48" s="111"/>
      <c r="C48" s="112" t="s">
        <v>60</v>
      </c>
      <c r="D48" s="113">
        <v>0.23306311136062716</v>
      </c>
      <c r="E48" s="37">
        <v>5.7389792681360165E-2</v>
      </c>
      <c r="F48" s="37">
        <v>1.7525723881954911E-3</v>
      </c>
      <c r="G48" s="37">
        <v>4.8986376561922278E-2</v>
      </c>
      <c r="H48" s="37">
        <v>1.1589850066466968E-2</v>
      </c>
      <c r="I48" s="37">
        <v>2.337694480021691E-2</v>
      </c>
      <c r="J48" s="37">
        <v>1.584432131023181E-2</v>
      </c>
      <c r="K48" s="37">
        <v>2.2180079978206563E-2</v>
      </c>
      <c r="L48" s="37">
        <v>6.1603734002195439E-2</v>
      </c>
      <c r="M48" s="37">
        <v>3.0743407618009741E-2</v>
      </c>
      <c r="N48" s="37">
        <v>1.8542320588343576E-2</v>
      </c>
      <c r="O48" s="37">
        <v>2.7141189137021217E-2</v>
      </c>
      <c r="R48" s="161"/>
      <c r="S48" s="162" t="s">
        <v>61</v>
      </c>
      <c r="T48" s="171">
        <v>0.25806246219917783</v>
      </c>
      <c r="U48" s="171">
        <v>0.55708629175382507</v>
      </c>
      <c r="V48" s="171">
        <v>0.78646346180262139</v>
      </c>
      <c r="W48" s="171">
        <v>0.92796915295942783</v>
      </c>
      <c r="X48" s="171">
        <v>0.91467429106412179</v>
      </c>
      <c r="Y48" s="171">
        <v>0.88250154501088007</v>
      </c>
      <c r="Z48" s="171">
        <v>0.66187806675747984</v>
      </c>
      <c r="AA48" s="171">
        <v>0.96139926855905689</v>
      </c>
      <c r="AB48" s="171">
        <v>0.85988617162185144</v>
      </c>
      <c r="AC48" s="171">
        <v>0.93304139565979849</v>
      </c>
      <c r="AD48" s="171">
        <v>0.89919437892951493</v>
      </c>
      <c r="AE48" s="171">
        <v>0.69533947694551501</v>
      </c>
    </row>
    <row r="49" spans="2:31" x14ac:dyDescent="0.25">
      <c r="B49" s="111"/>
      <c r="C49" s="112" t="s">
        <v>61</v>
      </c>
      <c r="D49" s="113">
        <v>0.28956235031215316</v>
      </c>
      <c r="E49" s="37">
        <v>0.79526971468320851</v>
      </c>
      <c r="F49" s="37">
        <v>0.92539633165568647</v>
      </c>
      <c r="G49" s="37">
        <v>0.80122011181906405</v>
      </c>
      <c r="H49" s="37">
        <v>0.87466525948171336</v>
      </c>
      <c r="I49" s="37">
        <v>0.71422855319264278</v>
      </c>
      <c r="J49" s="37">
        <v>0.34596316358460288</v>
      </c>
      <c r="K49" s="37">
        <v>0.62875525831428791</v>
      </c>
      <c r="L49" s="37">
        <v>0.65750029932609011</v>
      </c>
      <c r="M49" s="37">
        <v>0.84838759798977526</v>
      </c>
      <c r="N49" s="37">
        <v>0.57699809794029655</v>
      </c>
      <c r="O49" s="37">
        <v>0.73081030843905592</v>
      </c>
      <c r="R49" s="161"/>
      <c r="S49" s="162" t="s">
        <v>58</v>
      </c>
      <c r="T49" s="171">
        <v>0</v>
      </c>
      <c r="U49" s="171">
        <v>0</v>
      </c>
      <c r="V49" s="171">
        <v>0</v>
      </c>
      <c r="W49" s="171">
        <v>0</v>
      </c>
      <c r="X49" s="171">
        <v>5.2008318095880244E-5</v>
      </c>
      <c r="Y49" s="171">
        <v>0</v>
      </c>
      <c r="Z49" s="171">
        <v>0</v>
      </c>
      <c r="AA49" s="171">
        <v>0</v>
      </c>
      <c r="AB49" s="171">
        <v>0</v>
      </c>
      <c r="AC49" s="171">
        <v>0</v>
      </c>
      <c r="AD49" s="171">
        <v>0</v>
      </c>
      <c r="AE49" s="171">
        <v>0</v>
      </c>
    </row>
    <row r="50" spans="2:31" x14ac:dyDescent="0.25">
      <c r="B50" s="111"/>
      <c r="C50" s="112" t="s">
        <v>75</v>
      </c>
      <c r="D50" s="113">
        <v>5.8855276061665104E-4</v>
      </c>
      <c r="E50" s="37">
        <v>0</v>
      </c>
      <c r="F50" s="37">
        <v>0</v>
      </c>
      <c r="G50" s="37">
        <v>0</v>
      </c>
      <c r="H50" s="37">
        <v>0</v>
      </c>
      <c r="I50" s="37">
        <v>0</v>
      </c>
      <c r="J50" s="37">
        <v>2.3984429997484038E-2</v>
      </c>
      <c r="K50" s="37">
        <v>1.2954745169650572E-3</v>
      </c>
      <c r="L50" s="37">
        <v>5.7390005676439121E-3</v>
      </c>
      <c r="M50" s="37">
        <v>7.3394657454737113E-3</v>
      </c>
      <c r="N50" s="37">
        <v>1.8990005939435846E-2</v>
      </c>
      <c r="O50" s="37">
        <v>4.1462337198704237E-3</v>
      </c>
      <c r="R50" s="161"/>
      <c r="S50" s="162" t="s">
        <v>77</v>
      </c>
      <c r="T50" s="171">
        <v>0</v>
      </c>
      <c r="U50" s="171">
        <v>5.1724028002912334E-4</v>
      </c>
      <c r="V50" s="171">
        <v>0</v>
      </c>
      <c r="W50" s="171">
        <v>0</v>
      </c>
      <c r="X50" s="171">
        <v>0</v>
      </c>
      <c r="Y50" s="171">
        <v>0</v>
      </c>
      <c r="Z50" s="171">
        <v>0</v>
      </c>
      <c r="AA50" s="171">
        <v>0</v>
      </c>
      <c r="AB50" s="171">
        <v>0</v>
      </c>
      <c r="AC50" s="171">
        <v>0</v>
      </c>
      <c r="AD50" s="171">
        <v>0</v>
      </c>
      <c r="AE50" s="171">
        <v>0</v>
      </c>
    </row>
    <row r="51" spans="2:31" x14ac:dyDescent="0.25">
      <c r="B51" s="111"/>
      <c r="C51" s="112" t="s">
        <v>58</v>
      </c>
      <c r="D51" s="113">
        <v>6.5150213407367721E-2</v>
      </c>
      <c r="E51" s="37">
        <v>6.0418999420404011E-2</v>
      </c>
      <c r="F51" s="37">
        <v>4.2440593937195558E-3</v>
      </c>
      <c r="G51" s="37">
        <v>1.9146478887697511E-2</v>
      </c>
      <c r="H51" s="37">
        <v>0</v>
      </c>
      <c r="I51" s="37">
        <v>8.2862250219032702E-5</v>
      </c>
      <c r="J51" s="37">
        <v>0</v>
      </c>
      <c r="K51" s="37">
        <v>0</v>
      </c>
      <c r="L51" s="37">
        <v>1.7661553837613716E-4</v>
      </c>
      <c r="M51" s="37">
        <v>1.2724879098233773E-3</v>
      </c>
      <c r="N51" s="37">
        <v>0</v>
      </c>
      <c r="O51" s="37">
        <v>0</v>
      </c>
      <c r="R51" s="157" t="s">
        <v>80</v>
      </c>
      <c r="S51" s="165"/>
      <c r="T51" s="170">
        <v>0.3081426363035053</v>
      </c>
      <c r="U51" s="170">
        <v>0.56194644061549515</v>
      </c>
      <c r="V51" s="170">
        <v>0.79411219505428099</v>
      </c>
      <c r="W51" s="170">
        <v>0.96924848769736194</v>
      </c>
      <c r="X51" s="170">
        <v>0.9172991408653467</v>
      </c>
      <c r="Y51" s="170">
        <v>0.92730167784839768</v>
      </c>
      <c r="Z51" s="170">
        <v>0.67660619020688084</v>
      </c>
      <c r="AA51" s="170">
        <v>0.96139926855905689</v>
      </c>
      <c r="AB51" s="170">
        <v>0.88289406264018511</v>
      </c>
      <c r="AC51" s="170">
        <v>0.93314478458680905</v>
      </c>
      <c r="AD51" s="170">
        <v>0.90804857333417144</v>
      </c>
      <c r="AE51" s="170">
        <v>0.69547270140480355</v>
      </c>
    </row>
    <row r="52" spans="2:31" x14ac:dyDescent="0.25">
      <c r="B52" s="111"/>
      <c r="C52" s="112" t="s">
        <v>76</v>
      </c>
      <c r="D52" s="113">
        <v>0</v>
      </c>
      <c r="E52" s="37">
        <v>0</v>
      </c>
      <c r="F52" s="37">
        <v>0</v>
      </c>
      <c r="G52" s="37">
        <v>0</v>
      </c>
      <c r="H52" s="37">
        <v>0</v>
      </c>
      <c r="I52" s="37">
        <v>0</v>
      </c>
      <c r="J52" s="37">
        <v>0</v>
      </c>
      <c r="K52" s="37">
        <v>0</v>
      </c>
      <c r="L52" s="37">
        <v>0</v>
      </c>
      <c r="M52" s="37">
        <v>0</v>
      </c>
      <c r="N52" s="37">
        <v>0</v>
      </c>
      <c r="O52" s="37">
        <v>0</v>
      </c>
      <c r="R52" s="166" t="s">
        <v>1</v>
      </c>
      <c r="S52" s="167"/>
      <c r="T52" s="172">
        <v>1</v>
      </c>
      <c r="U52" s="172">
        <v>1</v>
      </c>
      <c r="V52" s="172">
        <v>1</v>
      </c>
      <c r="W52" s="172">
        <v>1</v>
      </c>
      <c r="X52" s="172">
        <v>1</v>
      </c>
      <c r="Y52" s="172">
        <v>1</v>
      </c>
      <c r="Z52" s="172">
        <v>1</v>
      </c>
      <c r="AA52" s="172">
        <v>1</v>
      </c>
      <c r="AB52" s="172">
        <v>1</v>
      </c>
      <c r="AC52" s="172">
        <v>1</v>
      </c>
      <c r="AD52" s="172">
        <v>1</v>
      </c>
      <c r="AE52" s="172">
        <v>1</v>
      </c>
    </row>
    <row r="53" spans="2:31" x14ac:dyDescent="0.25">
      <c r="B53" s="111"/>
      <c r="C53" s="112" t="s">
        <v>77</v>
      </c>
      <c r="D53" s="113">
        <v>9.2862663394511231E-3</v>
      </c>
      <c r="E53" s="37">
        <v>3.683800648389117E-2</v>
      </c>
      <c r="F53" s="37">
        <v>1.9046236229244525E-3</v>
      </c>
      <c r="G53" s="37">
        <v>0</v>
      </c>
      <c r="H53" s="37">
        <v>1.3055409474502067E-2</v>
      </c>
      <c r="I53" s="37">
        <v>1.8306361336330762E-2</v>
      </c>
      <c r="J53" s="37">
        <v>0.27308454181645875</v>
      </c>
      <c r="K53" s="37">
        <v>4.7352774489123763E-2</v>
      </c>
      <c r="L53" s="37">
        <v>4.8871962083976601E-3</v>
      </c>
      <c r="M53" s="37">
        <v>1.8569368754890223E-2</v>
      </c>
      <c r="N53" s="37">
        <v>2.490963799404837E-2</v>
      </c>
      <c r="O53" s="37">
        <v>4.7678093888482032E-3</v>
      </c>
    </row>
    <row r="54" spans="2:31" x14ac:dyDescent="0.25">
      <c r="B54" s="106" t="s">
        <v>80</v>
      </c>
      <c r="C54" s="107"/>
      <c r="D54" s="109">
        <v>0.65019412513471786</v>
      </c>
      <c r="E54" s="110">
        <v>0.96325315576056669</v>
      </c>
      <c r="F54" s="110">
        <v>0.94955678111928055</v>
      </c>
      <c r="G54" s="110">
        <v>0.89140083572341444</v>
      </c>
      <c r="H54" s="110">
        <v>0.92595226126880437</v>
      </c>
      <c r="I54" s="110">
        <v>0.78056973503803684</v>
      </c>
      <c r="J54" s="110">
        <v>0.6598211791824703</v>
      </c>
      <c r="K54" s="110">
        <v>0.84133053699995353</v>
      </c>
      <c r="L54" s="110">
        <v>0.86803188104660256</v>
      </c>
      <c r="M54" s="110">
        <v>0.9208415101396763</v>
      </c>
      <c r="N54" s="110">
        <v>0.81281614510679923</v>
      </c>
      <c r="O54" s="110">
        <v>0.87082820193415189</v>
      </c>
    </row>
    <row r="55" spans="2:31" x14ac:dyDescent="0.25">
      <c r="B55" s="114" t="s">
        <v>1</v>
      </c>
      <c r="C55" s="115"/>
      <c r="D55" s="116">
        <v>1</v>
      </c>
      <c r="E55" s="117">
        <v>1</v>
      </c>
      <c r="F55" s="117">
        <v>1</v>
      </c>
      <c r="G55" s="117">
        <v>1</v>
      </c>
      <c r="H55" s="117">
        <v>1</v>
      </c>
      <c r="I55" s="117">
        <v>1</v>
      </c>
      <c r="J55" s="117">
        <v>1</v>
      </c>
      <c r="K55" s="117">
        <v>1</v>
      </c>
      <c r="L55" s="117">
        <v>1</v>
      </c>
      <c r="M55" s="117">
        <v>1</v>
      </c>
      <c r="N55" s="117">
        <v>1</v>
      </c>
      <c r="O55" s="117">
        <v>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W48"/>
  <sheetViews>
    <sheetView showGridLines="0" topLeftCell="A22" workbookViewId="0">
      <selection activeCell="M47" sqref="M47"/>
    </sheetView>
  </sheetViews>
  <sheetFormatPr defaultRowHeight="15" x14ac:dyDescent="0.25"/>
  <cols>
    <col min="2" max="2" width="11.85546875" customWidth="1"/>
    <col min="3" max="3" width="26.5703125" customWidth="1"/>
    <col min="4" max="4" width="9.7109375" customWidth="1"/>
    <col min="5" max="5" width="8.7109375" customWidth="1"/>
    <col min="6" max="6" width="10.5703125" bestFit="1" customWidth="1"/>
    <col min="7" max="7" width="9.28515625" bestFit="1" customWidth="1"/>
    <col min="8" max="9" width="9.5703125" bestFit="1" customWidth="1"/>
    <col min="11" max="11" width="27.42578125" customWidth="1"/>
    <col min="18" max="18" width="8.140625" customWidth="1"/>
    <col min="19" max="19" width="27.140625" customWidth="1"/>
  </cols>
  <sheetData>
    <row r="3" spans="2:23" x14ac:dyDescent="0.25">
      <c r="B3" t="s">
        <v>154</v>
      </c>
      <c r="J3" t="s">
        <v>155</v>
      </c>
      <c r="R3" t="s">
        <v>156</v>
      </c>
    </row>
    <row r="4" spans="2:23" x14ac:dyDescent="0.25">
      <c r="B4" s="41"/>
      <c r="C4" s="41"/>
      <c r="D4" s="152" t="s">
        <v>66</v>
      </c>
      <c r="E4" s="153"/>
      <c r="F4" s="153"/>
      <c r="G4" s="154"/>
      <c r="J4" s="41"/>
      <c r="K4" s="41"/>
      <c r="L4" s="152" t="s">
        <v>66</v>
      </c>
      <c r="M4" s="153"/>
      <c r="N4" s="153"/>
      <c r="O4" s="154"/>
      <c r="R4" s="41"/>
      <c r="S4" s="41"/>
      <c r="T4" s="152" t="s">
        <v>66</v>
      </c>
      <c r="U4" s="153"/>
      <c r="V4" s="153"/>
      <c r="W4" s="154"/>
    </row>
    <row r="5" spans="2:23" x14ac:dyDescent="0.25">
      <c r="B5" s="40" t="s">
        <v>67</v>
      </c>
      <c r="C5" s="40" t="s">
        <v>68</v>
      </c>
      <c r="D5" s="42" t="s">
        <v>20</v>
      </c>
      <c r="E5" s="43" t="s">
        <v>21</v>
      </c>
      <c r="F5" s="43" t="s">
        <v>22</v>
      </c>
      <c r="G5" s="44" t="s">
        <v>69</v>
      </c>
      <c r="J5" s="40" t="s">
        <v>67</v>
      </c>
      <c r="K5" s="40" t="s">
        <v>68</v>
      </c>
      <c r="L5" s="42" t="s">
        <v>20</v>
      </c>
      <c r="M5" s="43" t="s">
        <v>21</v>
      </c>
      <c r="N5" s="43" t="s">
        <v>22</v>
      </c>
      <c r="O5" s="44" t="s">
        <v>1</v>
      </c>
      <c r="R5" s="40" t="s">
        <v>67</v>
      </c>
      <c r="S5" s="40" t="s">
        <v>68</v>
      </c>
      <c r="T5" s="42" t="s">
        <v>20</v>
      </c>
      <c r="U5" s="43" t="s">
        <v>21</v>
      </c>
      <c r="V5" s="43" t="s">
        <v>22</v>
      </c>
      <c r="W5" s="44" t="s">
        <v>1</v>
      </c>
    </row>
    <row r="6" spans="2:23" x14ac:dyDescent="0.25">
      <c r="B6" s="40" t="s">
        <v>70</v>
      </c>
      <c r="C6" s="45" t="s">
        <v>71</v>
      </c>
      <c r="D6" s="39">
        <v>1.7688973650857184E-2</v>
      </c>
      <c r="E6" s="39">
        <v>2.3838377068931334E-2</v>
      </c>
      <c r="F6" s="46">
        <v>0</v>
      </c>
      <c r="G6" s="46">
        <v>4.1527350719788518E-2</v>
      </c>
      <c r="J6" s="40" t="s">
        <v>70</v>
      </c>
      <c r="K6" s="45" t="s">
        <v>71</v>
      </c>
      <c r="L6" s="39">
        <v>5.7370847109023465E-3</v>
      </c>
      <c r="M6" s="39">
        <v>2.6682372555688772E-2</v>
      </c>
      <c r="N6" s="46">
        <v>0</v>
      </c>
      <c r="O6" s="46">
        <v>3.2419457266591123E-2</v>
      </c>
      <c r="R6" s="40" t="s">
        <v>70</v>
      </c>
      <c r="S6" s="45" t="s">
        <v>71</v>
      </c>
      <c r="T6" s="39">
        <v>7.0046746922745118E-3</v>
      </c>
      <c r="U6" s="39">
        <v>3.0510392819974461E-2</v>
      </c>
      <c r="V6" s="46">
        <v>0</v>
      </c>
      <c r="W6" s="46">
        <v>3.7515067512248972E-2</v>
      </c>
    </row>
    <row r="7" spans="2:23" x14ac:dyDescent="0.25">
      <c r="B7" s="47"/>
      <c r="C7" s="48" t="s">
        <v>72</v>
      </c>
      <c r="D7" s="39">
        <v>6.8175717778161889E-5</v>
      </c>
      <c r="E7" s="39">
        <v>0</v>
      </c>
      <c r="F7" s="46">
        <v>0</v>
      </c>
      <c r="G7" s="46">
        <v>6.8175717778161889E-5</v>
      </c>
      <c r="J7" s="47"/>
      <c r="K7" s="48" t="s">
        <v>72</v>
      </c>
      <c r="L7" s="39">
        <v>1.0016105739222913E-4</v>
      </c>
      <c r="M7" s="39">
        <v>0</v>
      </c>
      <c r="N7" s="46">
        <v>0</v>
      </c>
      <c r="O7" s="46">
        <v>1.0016105739222913E-4</v>
      </c>
      <c r="R7" s="47"/>
      <c r="S7" s="48" t="s">
        <v>72</v>
      </c>
      <c r="T7" s="39">
        <v>1.2812146437174955E-4</v>
      </c>
      <c r="U7" s="39">
        <v>0</v>
      </c>
      <c r="V7" s="46">
        <v>0</v>
      </c>
      <c r="W7" s="46">
        <v>1.2812146437174955E-4</v>
      </c>
    </row>
    <row r="8" spans="2:23" x14ac:dyDescent="0.25">
      <c r="B8" s="47"/>
      <c r="C8" s="48" t="s">
        <v>73</v>
      </c>
      <c r="D8" s="39">
        <v>6.3778654213647382E-3</v>
      </c>
      <c r="E8" s="39">
        <v>3.8503066614046051E-3</v>
      </c>
      <c r="F8" s="46">
        <v>0</v>
      </c>
      <c r="G8" s="46">
        <v>1.0228172082769342E-2</v>
      </c>
      <c r="J8" s="47"/>
      <c r="K8" s="48" t="s">
        <v>73</v>
      </c>
      <c r="L8" s="39">
        <v>1.4121234467450287E-3</v>
      </c>
      <c r="M8" s="39">
        <v>5.5840073077870443E-3</v>
      </c>
      <c r="N8" s="46">
        <v>0</v>
      </c>
      <c r="O8" s="46">
        <v>6.9961307545320728E-3</v>
      </c>
      <c r="R8" s="47"/>
      <c r="S8" s="48" t="s">
        <v>73</v>
      </c>
      <c r="T8" s="39">
        <v>1.8063240203441788E-3</v>
      </c>
      <c r="U8" s="39">
        <v>7.142807913205324E-3</v>
      </c>
      <c r="V8" s="46">
        <v>0</v>
      </c>
      <c r="W8" s="46">
        <v>8.9491319335495024E-3</v>
      </c>
    </row>
    <row r="9" spans="2:23" x14ac:dyDescent="0.25">
      <c r="B9" s="47"/>
      <c r="C9" s="48" t="s">
        <v>74</v>
      </c>
      <c r="D9" s="39">
        <v>0</v>
      </c>
      <c r="E9" s="39">
        <v>0</v>
      </c>
      <c r="F9" s="46">
        <v>0</v>
      </c>
      <c r="G9" s="46">
        <v>0</v>
      </c>
      <c r="J9" s="47"/>
      <c r="K9" s="48" t="s">
        <v>74</v>
      </c>
      <c r="L9" s="36">
        <v>0</v>
      </c>
      <c r="M9" s="39">
        <v>0</v>
      </c>
      <c r="N9" s="46">
        <v>0</v>
      </c>
      <c r="O9" s="46">
        <v>0</v>
      </c>
      <c r="R9" s="47"/>
      <c r="S9" s="48" t="s">
        <v>74</v>
      </c>
      <c r="T9" s="36">
        <v>0</v>
      </c>
      <c r="U9" s="39">
        <v>0</v>
      </c>
      <c r="V9" s="46">
        <v>0</v>
      </c>
      <c r="W9" s="46">
        <v>0</v>
      </c>
    </row>
    <row r="10" spans="2:23" x14ac:dyDescent="0.25">
      <c r="B10" s="47"/>
      <c r="C10" s="48" t="s">
        <v>60</v>
      </c>
      <c r="D10" s="39">
        <v>2.3820580349851084E-3</v>
      </c>
      <c r="E10" s="39">
        <v>6.0454798437486687E-4</v>
      </c>
      <c r="F10" s="46">
        <v>0</v>
      </c>
      <c r="G10" s="46">
        <v>2.9866060193599756E-3</v>
      </c>
      <c r="J10" s="47"/>
      <c r="K10" s="48" t="s">
        <v>60</v>
      </c>
      <c r="L10" s="39">
        <v>2.5702711205555151E-3</v>
      </c>
      <c r="M10" s="39">
        <v>2.3140266939994047E-5</v>
      </c>
      <c r="N10" s="46">
        <v>0</v>
      </c>
      <c r="O10" s="46">
        <v>2.5934113874955091E-3</v>
      </c>
      <c r="R10" s="47"/>
      <c r="S10" s="48" t="s">
        <v>60</v>
      </c>
      <c r="T10" s="39">
        <v>1.9028866868667151E-3</v>
      </c>
      <c r="U10" s="39">
        <v>2.9599975913745082E-5</v>
      </c>
      <c r="V10" s="46">
        <v>0</v>
      </c>
      <c r="W10" s="46">
        <v>1.93248666278046E-3</v>
      </c>
    </row>
    <row r="11" spans="2:23" x14ac:dyDescent="0.25">
      <c r="B11" s="47"/>
      <c r="C11" s="48" t="s">
        <v>61</v>
      </c>
      <c r="D11" s="39">
        <v>1.9306158811358299E-4</v>
      </c>
      <c r="E11" s="39">
        <v>0</v>
      </c>
      <c r="F11" s="46">
        <v>0</v>
      </c>
      <c r="G11" s="46">
        <v>1.9306158811358299E-4</v>
      </c>
      <c r="J11" s="47"/>
      <c r="K11" s="48" t="s">
        <v>61</v>
      </c>
      <c r="L11" s="39">
        <v>2.8363841903654468E-4</v>
      </c>
      <c r="M11" s="39">
        <v>0</v>
      </c>
      <c r="N11" s="46">
        <v>0</v>
      </c>
      <c r="O11" s="46">
        <v>2.8363841903654468E-4</v>
      </c>
      <c r="R11" s="47"/>
      <c r="S11" s="48" t="s">
        <v>61</v>
      </c>
      <c r="T11" s="39">
        <v>3.6281735182509595E-4</v>
      </c>
      <c r="U11" s="39">
        <v>0</v>
      </c>
      <c r="V11" s="46">
        <v>0</v>
      </c>
      <c r="W11" s="46">
        <v>3.6281735182509595E-4</v>
      </c>
    </row>
    <row r="12" spans="2:23" x14ac:dyDescent="0.25">
      <c r="B12" s="47"/>
      <c r="C12" s="48" t="s">
        <v>75</v>
      </c>
      <c r="D12" s="39">
        <v>1.7201050153123208E-3</v>
      </c>
      <c r="E12" s="39">
        <v>5.562555641287787E-2</v>
      </c>
      <c r="F12" s="46">
        <v>0</v>
      </c>
      <c r="G12" s="46">
        <v>5.7345661428190191E-2</v>
      </c>
      <c r="J12" s="47"/>
      <c r="K12" s="48" t="s">
        <v>75</v>
      </c>
      <c r="L12" s="39">
        <v>4.4675461442728704E-4</v>
      </c>
      <c r="M12" s="39">
        <v>5.1273330053994495E-2</v>
      </c>
      <c r="N12" s="46">
        <v>0</v>
      </c>
      <c r="O12" s="46">
        <v>5.1720084668421783E-2</v>
      </c>
      <c r="R12" s="47"/>
      <c r="S12" s="48" t="s">
        <v>75</v>
      </c>
      <c r="T12" s="39">
        <v>2.9026839125219134E-4</v>
      </c>
      <c r="U12" s="39">
        <v>6.068742316611643E-2</v>
      </c>
      <c r="V12" s="46">
        <v>0</v>
      </c>
      <c r="W12" s="46">
        <v>6.0977691557368624E-2</v>
      </c>
    </row>
    <row r="13" spans="2:23" x14ac:dyDescent="0.25">
      <c r="B13" s="47"/>
      <c r="C13" s="48" t="s">
        <v>58</v>
      </c>
      <c r="D13" s="39">
        <v>4.1625406395415093E-3</v>
      </c>
      <c r="E13" s="39">
        <v>3.1702480858779342E-3</v>
      </c>
      <c r="F13" s="46">
        <v>2.7691849307265618E-3</v>
      </c>
      <c r="G13" s="46">
        <v>1.0101973656146004E-2</v>
      </c>
      <c r="J13" s="47"/>
      <c r="K13" s="48" t="s">
        <v>58</v>
      </c>
      <c r="L13" s="39">
        <v>6.1154394186393578E-3</v>
      </c>
      <c r="M13" s="39">
        <v>2.2336596394553565E-3</v>
      </c>
      <c r="N13" s="46">
        <v>3.395947606125205E-3</v>
      </c>
      <c r="O13" s="46">
        <v>1.1745046664219921E-2</v>
      </c>
      <c r="R13" s="47"/>
      <c r="S13" s="48" t="s">
        <v>58</v>
      </c>
      <c r="T13" s="39">
        <v>7.6848937466060668E-3</v>
      </c>
      <c r="U13" s="39">
        <v>2.4966273801953665E-3</v>
      </c>
      <c r="V13" s="46">
        <v>4.2858298458443396E-3</v>
      </c>
      <c r="W13" s="46">
        <v>1.4467350972645773E-2</v>
      </c>
    </row>
    <row r="14" spans="2:23" x14ac:dyDescent="0.25">
      <c r="B14" s="47"/>
      <c r="C14" s="48" t="s">
        <v>76</v>
      </c>
      <c r="D14" s="39">
        <v>0</v>
      </c>
      <c r="E14" s="39">
        <v>0</v>
      </c>
      <c r="F14" s="46">
        <v>0</v>
      </c>
      <c r="G14" s="46">
        <v>0</v>
      </c>
      <c r="J14" s="47"/>
      <c r="K14" s="48" t="s">
        <v>76</v>
      </c>
      <c r="L14" s="39">
        <v>0</v>
      </c>
      <c r="M14" s="39">
        <v>0</v>
      </c>
      <c r="N14" s="46">
        <v>0</v>
      </c>
      <c r="O14" s="46">
        <v>0</v>
      </c>
      <c r="R14" s="47"/>
      <c r="S14" s="48" t="s">
        <v>76</v>
      </c>
      <c r="T14" s="39">
        <v>0</v>
      </c>
      <c r="U14" s="39">
        <v>0</v>
      </c>
      <c r="V14" s="46">
        <v>0</v>
      </c>
      <c r="W14" s="46">
        <v>0</v>
      </c>
    </row>
    <row r="15" spans="2:23" x14ac:dyDescent="0.25">
      <c r="B15" s="47"/>
      <c r="C15" s="48" t="s">
        <v>77</v>
      </c>
      <c r="D15" s="49">
        <v>4.5785051690203844E-5</v>
      </c>
      <c r="E15" s="49">
        <v>2.2745828377629095E-4</v>
      </c>
      <c r="F15" s="50">
        <v>0</v>
      </c>
      <c r="G15" s="50">
        <v>2.7324333546649481E-4</v>
      </c>
      <c r="J15" s="47"/>
      <c r="K15" s="48" t="s">
        <v>77</v>
      </c>
      <c r="L15" s="49">
        <v>2.2686536215680442E-6</v>
      </c>
      <c r="M15" s="49">
        <v>3.115995749223708E-4</v>
      </c>
      <c r="N15" s="50">
        <v>0</v>
      </c>
      <c r="O15" s="50">
        <v>3.1386822854393884E-4</v>
      </c>
      <c r="R15" s="47"/>
      <c r="S15" s="48" t="s">
        <v>77</v>
      </c>
      <c r="T15" s="49">
        <v>0</v>
      </c>
      <c r="U15" s="49">
        <v>3.9858398938753792E-4</v>
      </c>
      <c r="V15" s="50">
        <v>0</v>
      </c>
      <c r="W15" s="50">
        <v>3.9858398938753792E-4</v>
      </c>
    </row>
    <row r="16" spans="2:23" x14ac:dyDescent="0.25">
      <c r="B16" s="40" t="s">
        <v>78</v>
      </c>
      <c r="C16" s="51"/>
      <c r="D16" s="49">
        <v>3.2638565119642811E-2</v>
      </c>
      <c r="E16" s="49">
        <v>8.7316494497242894E-2</v>
      </c>
      <c r="F16" s="50">
        <v>2.7691849307265618E-3</v>
      </c>
      <c r="G16" s="50">
        <v>0.12272424454761226</v>
      </c>
      <c r="J16" s="40" t="s">
        <v>78</v>
      </c>
      <c r="K16" s="51"/>
      <c r="L16" s="49">
        <v>1.6667741441319876E-2</v>
      </c>
      <c r="M16" s="49">
        <v>8.6108109398788032E-2</v>
      </c>
      <c r="N16" s="50">
        <v>3.395947606125205E-3</v>
      </c>
      <c r="O16" s="50">
        <v>0.10617179844623312</v>
      </c>
      <c r="R16" s="40" t="s">
        <v>78</v>
      </c>
      <c r="S16" s="51"/>
      <c r="T16" s="49">
        <v>1.9179986353540509E-2</v>
      </c>
      <c r="U16" s="49">
        <v>0.10126543524479287</v>
      </c>
      <c r="V16" s="50">
        <v>4.2858298458443396E-3</v>
      </c>
      <c r="W16" s="50">
        <v>0.12473125144417771</v>
      </c>
    </row>
    <row r="17" spans="2:23" x14ac:dyDescent="0.25">
      <c r="B17" s="40" t="s">
        <v>52</v>
      </c>
      <c r="C17" s="45" t="s">
        <v>71</v>
      </c>
      <c r="D17" s="39">
        <v>2.2344340571913988E-4</v>
      </c>
      <c r="E17" s="39">
        <v>4.0940985500460964E-2</v>
      </c>
      <c r="F17" s="46">
        <v>0</v>
      </c>
      <c r="G17" s="46">
        <v>4.1164428906180099E-2</v>
      </c>
      <c r="J17" s="40" t="s">
        <v>52</v>
      </c>
      <c r="K17" s="45" t="s">
        <v>71</v>
      </c>
      <c r="L17" s="39">
        <v>0</v>
      </c>
      <c r="M17" s="39">
        <v>5.5527055594434598E-2</v>
      </c>
      <c r="N17" s="46">
        <v>0</v>
      </c>
      <c r="O17" s="46">
        <v>5.5527055594434598E-2</v>
      </c>
      <c r="R17" s="40" t="s">
        <v>52</v>
      </c>
      <c r="S17" s="45" t="s">
        <v>71</v>
      </c>
      <c r="T17" s="39">
        <v>0</v>
      </c>
      <c r="U17" s="39">
        <v>6.3978896958348574E-2</v>
      </c>
      <c r="V17" s="46">
        <v>0</v>
      </c>
      <c r="W17" s="46">
        <v>6.3978896958348574E-2</v>
      </c>
    </row>
    <row r="18" spans="2:23" x14ac:dyDescent="0.25">
      <c r="B18" s="47"/>
      <c r="C18" s="48" t="s">
        <v>79</v>
      </c>
      <c r="D18" s="39">
        <v>0</v>
      </c>
      <c r="E18" s="39">
        <v>0</v>
      </c>
      <c r="F18" s="46">
        <v>0</v>
      </c>
      <c r="G18" s="46">
        <v>0</v>
      </c>
      <c r="J18" s="47"/>
      <c r="K18" s="48" t="s">
        <v>79</v>
      </c>
      <c r="L18" s="39">
        <v>0</v>
      </c>
      <c r="M18" s="39">
        <v>0</v>
      </c>
      <c r="N18" s="46">
        <v>0</v>
      </c>
      <c r="O18" s="46">
        <v>0</v>
      </c>
      <c r="R18" s="47"/>
      <c r="S18" s="48" t="s">
        <v>79</v>
      </c>
      <c r="T18" s="39">
        <v>0</v>
      </c>
      <c r="U18" s="39">
        <v>0</v>
      </c>
      <c r="V18" s="46">
        <v>0</v>
      </c>
      <c r="W18" s="46">
        <v>0</v>
      </c>
    </row>
    <row r="19" spans="2:23" x14ac:dyDescent="0.25">
      <c r="B19" s="47"/>
      <c r="C19" s="48" t="s">
        <v>73</v>
      </c>
      <c r="D19" s="39">
        <v>5.7405035297920006E-5</v>
      </c>
      <c r="E19" s="39">
        <v>2.6816297054033053E-3</v>
      </c>
      <c r="F19" s="46">
        <v>0</v>
      </c>
      <c r="G19" s="46">
        <v>2.7390347407012252E-3</v>
      </c>
      <c r="J19" s="47"/>
      <c r="K19" s="48" t="s">
        <v>73</v>
      </c>
      <c r="L19" s="39">
        <v>0</v>
      </c>
      <c r="M19" s="39">
        <v>4.9683514312340158E-5</v>
      </c>
      <c r="N19" s="46">
        <v>0</v>
      </c>
      <c r="O19" s="46">
        <v>4.9683514312340158E-5</v>
      </c>
      <c r="R19" s="47"/>
      <c r="S19" s="48" t="s">
        <v>73</v>
      </c>
      <c r="T19" s="39">
        <v>0</v>
      </c>
      <c r="U19" s="39">
        <v>6.3552889461864436E-5</v>
      </c>
      <c r="V19" s="46">
        <v>0</v>
      </c>
      <c r="W19" s="46">
        <v>6.3552889461864436E-5</v>
      </c>
    </row>
    <row r="20" spans="2:23" x14ac:dyDescent="0.25">
      <c r="B20" s="47"/>
      <c r="C20" s="48" t="s">
        <v>74</v>
      </c>
      <c r="D20" s="39">
        <v>0</v>
      </c>
      <c r="E20" s="39">
        <v>0</v>
      </c>
      <c r="F20" s="46">
        <v>0</v>
      </c>
      <c r="G20" s="46">
        <v>0</v>
      </c>
      <c r="J20" s="47"/>
      <c r="K20" s="48" t="s">
        <v>74</v>
      </c>
      <c r="L20" s="39">
        <v>0</v>
      </c>
      <c r="M20" s="39">
        <v>0</v>
      </c>
      <c r="N20" s="46">
        <v>0</v>
      </c>
      <c r="O20" s="46">
        <v>0</v>
      </c>
      <c r="R20" s="47"/>
      <c r="S20" s="48" t="s">
        <v>74</v>
      </c>
      <c r="T20" s="39">
        <v>0</v>
      </c>
      <c r="U20" s="39">
        <v>0</v>
      </c>
      <c r="V20" s="46">
        <v>0</v>
      </c>
      <c r="W20" s="46">
        <v>0</v>
      </c>
    </row>
    <row r="21" spans="2:23" x14ac:dyDescent="0.25">
      <c r="B21" s="47"/>
      <c r="C21" s="48" t="s">
        <v>60</v>
      </c>
      <c r="D21" s="39">
        <v>2.2604921599661764E-3</v>
      </c>
      <c r="E21" s="39">
        <v>2.8236482957556867E-2</v>
      </c>
      <c r="F21" s="46">
        <v>0</v>
      </c>
      <c r="G21" s="46">
        <v>3.0496975117523046E-2</v>
      </c>
      <c r="J21" s="47"/>
      <c r="K21" s="48" t="s">
        <v>60</v>
      </c>
      <c r="L21" s="39">
        <v>1.350075770195143E-3</v>
      </c>
      <c r="M21" s="39">
        <v>1.6872997877731246E-2</v>
      </c>
      <c r="N21" s="46">
        <v>0</v>
      </c>
      <c r="O21" s="46">
        <v>1.8223073647926389E-2</v>
      </c>
      <c r="R21" s="47"/>
      <c r="S21" s="48" t="s">
        <v>60</v>
      </c>
      <c r="T21" s="39">
        <v>1.6602104137503492E-3</v>
      </c>
      <c r="U21" s="39">
        <v>1.8539451580642338E-2</v>
      </c>
      <c r="V21" s="46">
        <v>0</v>
      </c>
      <c r="W21" s="46">
        <v>2.019966199439269E-2</v>
      </c>
    </row>
    <row r="22" spans="2:23" x14ac:dyDescent="0.25">
      <c r="B22" s="47"/>
      <c r="C22" s="48" t="s">
        <v>61</v>
      </c>
      <c r="D22" s="39">
        <v>0.24974753558870907</v>
      </c>
      <c r="E22" s="39">
        <v>0.51587836015857369</v>
      </c>
      <c r="F22" s="46">
        <v>7.9827357155174798E-3</v>
      </c>
      <c r="G22" s="46">
        <v>0.77360863146280023</v>
      </c>
      <c r="J22" s="47"/>
      <c r="K22" s="48" t="s">
        <v>61</v>
      </c>
      <c r="L22" s="39">
        <v>0.29011616243854843</v>
      </c>
      <c r="M22" s="39">
        <v>0.49389332325597396</v>
      </c>
      <c r="N22" s="46">
        <v>7.9375085748017316E-3</v>
      </c>
      <c r="O22" s="46">
        <v>0.79194699426932424</v>
      </c>
      <c r="R22" s="47"/>
      <c r="S22" s="48" t="s">
        <v>61</v>
      </c>
      <c r="T22" s="39">
        <v>0.34742413101761871</v>
      </c>
      <c r="U22" s="39">
        <v>0.40136936163081377</v>
      </c>
      <c r="V22" s="46">
        <v>9.9041664505312189E-3</v>
      </c>
      <c r="W22" s="46">
        <v>0.75869765909896369</v>
      </c>
    </row>
    <row r="23" spans="2:23" x14ac:dyDescent="0.25">
      <c r="B23" s="47"/>
      <c r="C23" s="48" t="s">
        <v>75</v>
      </c>
      <c r="D23" s="39">
        <v>0</v>
      </c>
      <c r="E23" s="39">
        <v>2.8470117976805683E-3</v>
      </c>
      <c r="F23" s="46">
        <v>0</v>
      </c>
      <c r="G23" s="46">
        <v>2.8470117976805683E-3</v>
      </c>
      <c r="J23" s="47"/>
      <c r="K23" s="48" t="s">
        <v>75</v>
      </c>
      <c r="L23" s="39">
        <v>0</v>
      </c>
      <c r="M23" s="39">
        <v>4.1417107678751609E-3</v>
      </c>
      <c r="N23" s="46">
        <v>0</v>
      </c>
      <c r="O23" s="46">
        <v>4.1417107678751609E-3</v>
      </c>
      <c r="R23" s="47"/>
      <c r="S23" s="48" t="s">
        <v>75</v>
      </c>
      <c r="T23" s="39">
        <v>0</v>
      </c>
      <c r="U23" s="39">
        <v>5.2978878458363595E-3</v>
      </c>
      <c r="V23" s="46">
        <v>0</v>
      </c>
      <c r="W23" s="46">
        <v>5.2978878458363595E-3</v>
      </c>
    </row>
    <row r="24" spans="2:23" x14ac:dyDescent="0.25">
      <c r="B24" s="47"/>
      <c r="C24" s="48" t="s">
        <v>58</v>
      </c>
      <c r="D24" s="39">
        <v>7.334873373641426E-7</v>
      </c>
      <c r="E24" s="39">
        <v>7.7656620682543956E-3</v>
      </c>
      <c r="F24" s="46">
        <v>1.210640152617869E-4</v>
      </c>
      <c r="G24" s="46">
        <v>7.8874595708535462E-3</v>
      </c>
      <c r="J24" s="47"/>
      <c r="K24" s="48" t="s">
        <v>58</v>
      </c>
      <c r="L24" s="39">
        <v>1.0776104702448208E-6</v>
      </c>
      <c r="M24" s="39">
        <v>2.4274593750778068E-4</v>
      </c>
      <c r="N24" s="46">
        <v>1.7786244393093464E-4</v>
      </c>
      <c r="O24" s="46">
        <v>4.2168599190896012E-4</v>
      </c>
      <c r="R24" s="47"/>
      <c r="S24" s="48" t="s">
        <v>58</v>
      </c>
      <c r="T24" s="39">
        <v>0</v>
      </c>
      <c r="U24" s="39">
        <v>1.6657241347538899E-4</v>
      </c>
      <c r="V24" s="46">
        <v>2.1010178981913175E-4</v>
      </c>
      <c r="W24" s="46">
        <v>3.7667420329452078E-4</v>
      </c>
    </row>
    <row r="25" spans="2:23" x14ac:dyDescent="0.25">
      <c r="B25" s="47"/>
      <c r="C25" s="48" t="s">
        <v>76</v>
      </c>
      <c r="D25" s="39">
        <v>0</v>
      </c>
      <c r="E25" s="39">
        <v>0</v>
      </c>
      <c r="F25" s="46">
        <v>0</v>
      </c>
      <c r="G25" s="46">
        <v>0</v>
      </c>
      <c r="J25" s="47"/>
      <c r="K25" s="48" t="s">
        <v>76</v>
      </c>
      <c r="L25" s="39">
        <v>0</v>
      </c>
      <c r="M25" s="39">
        <v>0</v>
      </c>
      <c r="N25" s="46">
        <v>0</v>
      </c>
      <c r="O25" s="46">
        <v>0</v>
      </c>
      <c r="R25" s="47"/>
      <c r="S25" s="48" t="s">
        <v>76</v>
      </c>
      <c r="T25" s="39">
        <v>0</v>
      </c>
      <c r="U25" s="39">
        <v>0</v>
      </c>
      <c r="V25" s="46">
        <v>0</v>
      </c>
      <c r="W25" s="46">
        <v>0</v>
      </c>
    </row>
    <row r="26" spans="2:23" x14ac:dyDescent="0.25">
      <c r="B26" s="47"/>
      <c r="C26" s="48" t="s">
        <v>77</v>
      </c>
      <c r="D26" s="49">
        <v>8.3385928879292005E-6</v>
      </c>
      <c r="E26" s="49">
        <v>1.8523875263761098E-2</v>
      </c>
      <c r="F26" s="50">
        <v>0</v>
      </c>
      <c r="G26" s="50">
        <v>1.8532213856649025E-2</v>
      </c>
      <c r="J26" s="47"/>
      <c r="K26" s="48" t="s">
        <v>77</v>
      </c>
      <c r="L26" s="49">
        <v>0</v>
      </c>
      <c r="M26" s="49">
        <v>2.351799776798514E-2</v>
      </c>
      <c r="N26" s="50">
        <v>0</v>
      </c>
      <c r="O26" s="50">
        <v>2.351799776798514E-2</v>
      </c>
      <c r="R26" s="47"/>
      <c r="S26" s="48" t="s">
        <v>77</v>
      </c>
      <c r="T26" s="49">
        <v>0</v>
      </c>
      <c r="U26" s="49">
        <v>2.6654415565524586E-2</v>
      </c>
      <c r="V26" s="50">
        <v>0</v>
      </c>
      <c r="W26" s="50">
        <v>2.6654415565524586E-2</v>
      </c>
    </row>
    <row r="27" spans="2:23" x14ac:dyDescent="0.25">
      <c r="B27" s="40" t="s">
        <v>80</v>
      </c>
      <c r="C27" s="51"/>
      <c r="D27" s="49">
        <v>0.25229794826991764</v>
      </c>
      <c r="E27" s="49">
        <v>0.61687400745169096</v>
      </c>
      <c r="F27" s="50">
        <v>8.103799730779267E-3</v>
      </c>
      <c r="G27" s="50">
        <v>0.87727575545238767</v>
      </c>
      <c r="J27" s="40" t="s">
        <v>80</v>
      </c>
      <c r="K27" s="51"/>
      <c r="L27" s="49">
        <v>0.29146731581921387</v>
      </c>
      <c r="M27" s="49">
        <v>0.59424551471582021</v>
      </c>
      <c r="N27" s="50">
        <v>8.1153710187326662E-3</v>
      </c>
      <c r="O27" s="50">
        <v>0.89382820155376685</v>
      </c>
      <c r="R27" s="40" t="s">
        <v>80</v>
      </c>
      <c r="S27" s="51"/>
      <c r="T27" s="49">
        <v>0.34908434143136902</v>
      </c>
      <c r="U27" s="49">
        <v>0.51607013888410291</v>
      </c>
      <c r="V27" s="50">
        <v>1.0114268240350352E-2</v>
      </c>
      <c r="W27" s="50">
        <v>0.87526874855582226</v>
      </c>
    </row>
    <row r="29" spans="2:23" ht="30" customHeight="1" x14ac:dyDescent="0.25">
      <c r="C29" s="155" t="s">
        <v>140</v>
      </c>
      <c r="D29" s="155"/>
      <c r="E29" s="155"/>
      <c r="F29" s="155"/>
      <c r="G29" s="155"/>
      <c r="H29" s="155"/>
      <c r="I29" s="155"/>
    </row>
    <row r="30" spans="2:23" x14ac:dyDescent="0.25">
      <c r="B30" t="s">
        <v>53</v>
      </c>
      <c r="D30" s="137" t="s">
        <v>82</v>
      </c>
      <c r="E30" s="137"/>
      <c r="F30" s="137"/>
      <c r="G30" s="137" t="s">
        <v>83</v>
      </c>
      <c r="H30" s="137"/>
      <c r="I30" s="137"/>
    </row>
    <row r="31" spans="2:23" x14ac:dyDescent="0.25">
      <c r="C31" s="2" t="s">
        <v>88</v>
      </c>
      <c r="D31" s="5" t="s">
        <v>20</v>
      </c>
      <c r="E31" s="2" t="s">
        <v>54</v>
      </c>
      <c r="F31" s="2" t="s">
        <v>69</v>
      </c>
      <c r="G31" s="5" t="s">
        <v>20</v>
      </c>
      <c r="H31" s="2" t="s">
        <v>54</v>
      </c>
      <c r="I31" s="2" t="s">
        <v>69</v>
      </c>
    </row>
    <row r="32" spans="2:23" x14ac:dyDescent="0.25">
      <c r="C32" t="s">
        <v>13</v>
      </c>
      <c r="D32" s="36">
        <f>(D27-D22)/(G27-G22)</f>
        <v>2.4601943056361174E-2</v>
      </c>
      <c r="E32" s="36">
        <f>1-D32</f>
        <v>0.97539805694363879</v>
      </c>
      <c r="F32" s="28">
        <v>1</v>
      </c>
      <c r="G32" s="53">
        <v>66.425246252175171</v>
      </c>
      <c r="H32" s="53">
        <v>2633.5747537478246</v>
      </c>
      <c r="I32" s="53">
        <v>2700</v>
      </c>
    </row>
    <row r="33" spans="3:9" x14ac:dyDescent="0.25">
      <c r="C33" t="s">
        <v>12</v>
      </c>
      <c r="D33" s="36">
        <f>(L27-L22)/(O27-O22)</f>
        <v>1.3262047208501821E-2</v>
      </c>
      <c r="E33" s="36">
        <f>1-D33</f>
        <v>0.98673795279149823</v>
      </c>
      <c r="F33" s="28">
        <v>1</v>
      </c>
      <c r="G33" s="53">
        <v>35.807527462954916</v>
      </c>
      <c r="H33" s="53">
        <v>2664.192472537045</v>
      </c>
      <c r="I33" s="53">
        <v>2700</v>
      </c>
    </row>
    <row r="34" spans="3:9" x14ac:dyDescent="0.25">
      <c r="C34" s="2" t="s">
        <v>11</v>
      </c>
      <c r="D34" s="56">
        <f>(T27-T22)/(W27-W22)</f>
        <v>1.424204252946207E-2</v>
      </c>
      <c r="E34" s="56">
        <f>1-D34</f>
        <v>0.98575795747053796</v>
      </c>
      <c r="F34" s="57">
        <v>1</v>
      </c>
      <c r="G34" s="58">
        <v>38.453514829547586</v>
      </c>
      <c r="H34" s="58">
        <v>2661.5464851704523</v>
      </c>
      <c r="I34" s="58">
        <v>2700</v>
      </c>
    </row>
    <row r="37" spans="3:9" ht="14.45" x14ac:dyDescent="0.3">
      <c r="C37" s="2" t="s">
        <v>84</v>
      </c>
      <c r="D37" s="2"/>
      <c r="E37" s="2"/>
      <c r="F37" s="2"/>
    </row>
    <row r="38" spans="3:9" ht="14.45" x14ac:dyDescent="0.3">
      <c r="C38" t="s">
        <v>53</v>
      </c>
      <c r="D38" s="97" t="s">
        <v>21</v>
      </c>
      <c r="E38" s="97" t="s">
        <v>20</v>
      </c>
      <c r="F38" s="34" t="s">
        <v>69</v>
      </c>
    </row>
    <row r="39" spans="3:9" ht="14.45" x14ac:dyDescent="0.3">
      <c r="C39" t="s">
        <v>55</v>
      </c>
      <c r="D39" s="53">
        <v>18316</v>
      </c>
      <c r="E39" s="53">
        <f>F39-D39</f>
        <v>6684</v>
      </c>
      <c r="F39" s="53">
        <v>25000</v>
      </c>
    </row>
    <row r="40" spans="3:9" ht="14.45" x14ac:dyDescent="0.3">
      <c r="C40" s="2" t="s">
        <v>81</v>
      </c>
      <c r="D40" s="58">
        <f>D39*0.75</f>
        <v>13737</v>
      </c>
      <c r="E40" s="58">
        <f>E39*0.75</f>
        <v>5013</v>
      </c>
      <c r="F40" s="58">
        <v>18750</v>
      </c>
    </row>
    <row r="43" spans="3:9" ht="14.45" x14ac:dyDescent="0.3">
      <c r="C43" s="55" t="s">
        <v>85</v>
      </c>
      <c r="D43" s="2"/>
      <c r="E43" s="2"/>
      <c r="F43" s="2"/>
      <c r="G43" s="2"/>
      <c r="H43" s="2"/>
      <c r="I43" s="2"/>
    </row>
    <row r="44" spans="3:9" ht="14.45" x14ac:dyDescent="0.3">
      <c r="D44" s="137" t="s">
        <v>82</v>
      </c>
      <c r="E44" s="137"/>
      <c r="F44" s="137"/>
      <c r="G44" s="137" t="s">
        <v>83</v>
      </c>
      <c r="H44" s="137"/>
      <c r="I44" s="137"/>
    </row>
    <row r="45" spans="3:9" ht="14.45" x14ac:dyDescent="0.3">
      <c r="C45" s="2" t="s">
        <v>87</v>
      </c>
      <c r="D45" s="5" t="s">
        <v>20</v>
      </c>
      <c r="E45" s="2" t="s">
        <v>54</v>
      </c>
      <c r="F45" s="2" t="s">
        <v>69</v>
      </c>
      <c r="G45" s="5" t="s">
        <v>20</v>
      </c>
      <c r="H45" s="2" t="s">
        <v>54</v>
      </c>
      <c r="I45" s="2" t="s">
        <v>69</v>
      </c>
    </row>
    <row r="46" spans="3:9" ht="14.45" x14ac:dyDescent="0.3">
      <c r="C46" t="s">
        <v>13</v>
      </c>
      <c r="D46" s="36">
        <f>D16/G16</f>
        <v>0.26595042601366603</v>
      </c>
      <c r="E46" s="36">
        <f>1-D46</f>
        <v>0.73404957398633397</v>
      </c>
      <c r="F46" s="28">
        <v>1</v>
      </c>
      <c r="G46" s="53">
        <f>I46*D46</f>
        <v>957.42153364919773</v>
      </c>
      <c r="H46" s="53">
        <f>I46*E46</f>
        <v>2642.5784663508025</v>
      </c>
      <c r="I46" s="53">
        <v>3600</v>
      </c>
    </row>
    <row r="47" spans="3:9" x14ac:dyDescent="0.25">
      <c r="C47" t="s">
        <v>12</v>
      </c>
      <c r="D47" s="36">
        <f>L16/O16</f>
        <v>0.15698840638703745</v>
      </c>
      <c r="E47" s="36">
        <f>1-D47</f>
        <v>0.84301159361296252</v>
      </c>
      <c r="F47" s="28">
        <v>1</v>
      </c>
      <c r="G47" s="53">
        <f>I47*D47</f>
        <v>565.1582629933348</v>
      </c>
      <c r="H47" s="53">
        <f>I47*E47</f>
        <v>3034.841737006665</v>
      </c>
      <c r="I47" s="53">
        <v>3600</v>
      </c>
    </row>
    <row r="48" spans="3:9" x14ac:dyDescent="0.25">
      <c r="C48" s="2" t="s">
        <v>11</v>
      </c>
      <c r="D48" s="56">
        <f>T16/W16</f>
        <v>0.15377049561732595</v>
      </c>
      <c r="E48" s="56">
        <f>1-D48</f>
        <v>0.84622950438267408</v>
      </c>
      <c r="F48" s="57">
        <v>1</v>
      </c>
      <c r="G48" s="58">
        <f>I48*D48</f>
        <v>553.57378422237343</v>
      </c>
      <c r="H48" s="58">
        <f>I48*E48</f>
        <v>3046.4262157776266</v>
      </c>
      <c r="I48" s="58">
        <v>3600</v>
      </c>
    </row>
  </sheetData>
  <mergeCells count="8">
    <mergeCell ref="D44:F44"/>
    <mergeCell ref="G44:I44"/>
    <mergeCell ref="D4:G4"/>
    <mergeCell ref="L4:O4"/>
    <mergeCell ref="T4:W4"/>
    <mergeCell ref="D30:F30"/>
    <mergeCell ref="G30:I30"/>
    <mergeCell ref="C29:I29"/>
  </mergeCells>
  <pageMargins left="0.7" right="0.7" top="0.75" bottom="0.75" header="0.3" footer="0.3"/>
  <ignoredErrors>
    <ignoredError sqref="D34"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2" sqref="B2"/>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17"/>
  <sheetViews>
    <sheetView showGridLines="0" workbookViewId="0">
      <selection activeCell="B10" sqref="B10"/>
    </sheetView>
  </sheetViews>
  <sheetFormatPr defaultRowHeight="15" x14ac:dyDescent="0.25"/>
  <cols>
    <col min="2" max="2" width="18.140625" customWidth="1"/>
    <col min="3" max="3" width="8" customWidth="1"/>
    <col min="4" max="4" width="9.7109375" customWidth="1"/>
    <col min="5" max="5" width="10.28515625" customWidth="1"/>
    <col min="6" max="6" width="11.28515625" customWidth="1"/>
    <col min="7" max="7" width="10.140625" customWidth="1"/>
    <col min="8" max="8" width="21" customWidth="1"/>
    <col min="11" max="11" width="10.140625" customWidth="1"/>
    <col min="13" max="13" width="10.140625" customWidth="1"/>
  </cols>
  <sheetData>
    <row r="3" spans="2:7" x14ac:dyDescent="0.25">
      <c r="B3" s="91" t="s">
        <v>121</v>
      </c>
    </row>
    <row r="4" spans="2:7" ht="70.150000000000006" customHeight="1" x14ac:dyDescent="0.25">
      <c r="C4" s="66" t="s">
        <v>120</v>
      </c>
      <c r="D4" s="65" t="s">
        <v>118</v>
      </c>
      <c r="E4" s="66" t="s">
        <v>116</v>
      </c>
      <c r="F4" s="66" t="s">
        <v>119</v>
      </c>
    </row>
    <row r="5" spans="2:7" x14ac:dyDescent="0.25">
      <c r="B5" t="s">
        <v>115</v>
      </c>
      <c r="C5" s="10">
        <v>15873</v>
      </c>
      <c r="D5" s="10">
        <v>2000</v>
      </c>
      <c r="E5">
        <v>5</v>
      </c>
      <c r="F5" s="10">
        <f>C5-D5-E5</f>
        <v>13868</v>
      </c>
    </row>
    <row r="6" spans="2:7" x14ac:dyDescent="0.25">
      <c r="B6" t="s">
        <v>114</v>
      </c>
      <c r="C6" s="10">
        <v>3772</v>
      </c>
      <c r="D6">
        <v>200</v>
      </c>
      <c r="E6">
        <v>5</v>
      </c>
      <c r="F6" s="10">
        <f>C6-D6-E6</f>
        <v>3567</v>
      </c>
    </row>
    <row r="7" spans="2:7" x14ac:dyDescent="0.25">
      <c r="B7" t="s">
        <v>117</v>
      </c>
      <c r="C7" s="10">
        <v>3336</v>
      </c>
      <c r="D7">
        <v>250</v>
      </c>
      <c r="E7">
        <v>30</v>
      </c>
      <c r="F7" s="10">
        <f>C7-D7-E7</f>
        <v>3056</v>
      </c>
    </row>
    <row r="10" spans="2:7" x14ac:dyDescent="0.25">
      <c r="B10" s="93" t="s">
        <v>122</v>
      </c>
      <c r="C10" s="2"/>
      <c r="D10" s="2"/>
      <c r="E10" s="2"/>
      <c r="F10" s="2"/>
      <c r="G10" s="2"/>
    </row>
    <row r="11" spans="2:7" x14ac:dyDescent="0.25">
      <c r="D11" s="136" t="s">
        <v>127</v>
      </c>
      <c r="E11" s="136"/>
      <c r="F11" s="137" t="s">
        <v>130</v>
      </c>
      <c r="G11" s="137"/>
    </row>
    <row r="12" spans="2:7" ht="30" x14ac:dyDescent="0.25">
      <c r="B12" s="2"/>
      <c r="C12" s="94" t="s">
        <v>120</v>
      </c>
      <c r="D12" s="86" t="s">
        <v>128</v>
      </c>
      <c r="E12" s="82" t="s">
        <v>129</v>
      </c>
      <c r="F12" s="86" t="s">
        <v>128</v>
      </c>
      <c r="G12" s="82" t="s">
        <v>129</v>
      </c>
    </row>
    <row r="13" spans="2:7" x14ac:dyDescent="0.25">
      <c r="B13" t="s">
        <v>123</v>
      </c>
      <c r="C13" s="10">
        <v>45990</v>
      </c>
      <c r="D13" s="92">
        <v>3.8100000000000002E-2</v>
      </c>
      <c r="E13" s="10">
        <f>D13*C13</f>
        <v>1752.2190000000001</v>
      </c>
      <c r="F13" s="92">
        <v>0</v>
      </c>
      <c r="G13">
        <f>F13*C13</f>
        <v>0</v>
      </c>
    </row>
    <row r="14" spans="2:7" x14ac:dyDescent="0.25">
      <c r="B14" t="s">
        <v>76</v>
      </c>
      <c r="C14" s="10">
        <v>4658</v>
      </c>
      <c r="D14" s="92">
        <v>6.7799999999999999E-2</v>
      </c>
      <c r="E14" s="10">
        <f>D14*C14</f>
        <v>315.81239999999997</v>
      </c>
      <c r="F14" s="92">
        <v>3.5099999999999999E-2</v>
      </c>
      <c r="G14" s="10">
        <f>F14*C14</f>
        <v>163.4958</v>
      </c>
    </row>
    <row r="15" spans="2:7" x14ac:dyDescent="0.25">
      <c r="B15" t="s">
        <v>124</v>
      </c>
      <c r="C15" s="10">
        <v>397</v>
      </c>
      <c r="D15" s="92">
        <v>0</v>
      </c>
      <c r="E15" s="10">
        <f>D15*C15</f>
        <v>0</v>
      </c>
      <c r="F15" s="92">
        <v>0.4</v>
      </c>
      <c r="G15" s="10">
        <f>F15*C15</f>
        <v>158.80000000000001</v>
      </c>
    </row>
    <row r="16" spans="2:7" x14ac:dyDescent="0.25">
      <c r="B16" t="s">
        <v>125</v>
      </c>
      <c r="C16" s="10">
        <v>632</v>
      </c>
      <c r="D16" s="92">
        <v>0</v>
      </c>
      <c r="E16" s="10">
        <f>D16*C16</f>
        <v>0</v>
      </c>
      <c r="F16" s="92">
        <v>0.5887</v>
      </c>
      <c r="G16" s="10">
        <f>F16*C16</f>
        <v>372.05840000000001</v>
      </c>
    </row>
    <row r="17" spans="2:7" x14ac:dyDescent="0.25">
      <c r="B17" s="2" t="s">
        <v>126</v>
      </c>
      <c r="C17" s="95">
        <v>875</v>
      </c>
      <c r="D17" s="96">
        <v>7.8399999999999997E-2</v>
      </c>
      <c r="E17" s="95">
        <f>D17*C17</f>
        <v>68.599999999999994</v>
      </c>
      <c r="F17" s="96">
        <v>0.26500000000000001</v>
      </c>
      <c r="G17" s="95">
        <f>F17*C17</f>
        <v>231.875</v>
      </c>
    </row>
  </sheetData>
  <mergeCells count="2">
    <mergeCell ref="D11:E11"/>
    <mergeCell ref="F11:G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2"/>
  <sheetViews>
    <sheetView showGridLines="0" workbookViewId="0">
      <selection activeCell="B5" sqref="B5"/>
    </sheetView>
  </sheetViews>
  <sheetFormatPr defaultRowHeight="15" x14ac:dyDescent="0.25"/>
  <cols>
    <col min="2" max="2" width="10.5703125" customWidth="1"/>
    <col min="3" max="3" width="11" customWidth="1"/>
    <col min="7" max="9" width="11" customWidth="1"/>
    <col min="13" max="13" width="10.7109375" customWidth="1"/>
    <col min="17" max="19" width="10.42578125" customWidth="1"/>
  </cols>
  <sheetData>
    <row r="3" spans="2:11" ht="140.25" customHeight="1" x14ac:dyDescent="0.25">
      <c r="B3" s="138" t="s">
        <v>139</v>
      </c>
      <c r="C3" s="138"/>
      <c r="D3" s="138"/>
      <c r="E3" s="138"/>
      <c r="F3" s="138"/>
      <c r="G3" s="138"/>
      <c r="H3" s="138"/>
      <c r="I3" s="138"/>
      <c r="J3" s="1"/>
    </row>
    <row r="4" spans="2:11" ht="16.5" customHeight="1" x14ac:dyDescent="0.25">
      <c r="B4" s="139" t="s">
        <v>111</v>
      </c>
      <c r="C4" s="139"/>
      <c r="D4" s="139"/>
      <c r="E4" s="139"/>
      <c r="F4" s="139"/>
      <c r="G4" s="139"/>
      <c r="H4" s="139"/>
      <c r="I4" s="139"/>
    </row>
    <row r="5" spans="2:11" x14ac:dyDescent="0.25">
      <c r="B5" s="74" t="s">
        <v>107</v>
      </c>
      <c r="C5" s="140" t="s">
        <v>108</v>
      </c>
      <c r="D5" s="141"/>
      <c r="E5" s="140" t="s">
        <v>109</v>
      </c>
      <c r="F5" s="141"/>
      <c r="G5" s="140" t="s">
        <v>1</v>
      </c>
      <c r="H5" s="142"/>
      <c r="I5" s="142"/>
    </row>
    <row r="6" spans="2:11" x14ac:dyDescent="0.25">
      <c r="B6" s="70"/>
      <c r="C6" s="85" t="s">
        <v>52</v>
      </c>
      <c r="D6" s="75" t="s">
        <v>110</v>
      </c>
      <c r="E6" s="85" t="s">
        <v>52</v>
      </c>
      <c r="F6" s="75" t="s">
        <v>110</v>
      </c>
      <c r="G6" s="85" t="s">
        <v>52</v>
      </c>
      <c r="H6" s="85" t="s">
        <v>110</v>
      </c>
      <c r="I6" s="85" t="s">
        <v>1</v>
      </c>
    </row>
    <row r="7" spans="2:11" x14ac:dyDescent="0.25">
      <c r="B7" s="73" t="s">
        <v>20</v>
      </c>
      <c r="C7" s="68">
        <v>0.27700000000000002</v>
      </c>
      <c r="D7" s="69">
        <v>8.9999999999999993E-3</v>
      </c>
      <c r="E7" s="68">
        <v>0.107</v>
      </c>
      <c r="F7" s="69">
        <v>1.4999999999999999E-2</v>
      </c>
      <c r="G7" s="68">
        <f>E7+C7</f>
        <v>0.38400000000000001</v>
      </c>
      <c r="H7" s="68">
        <f>F7+D7</f>
        <v>2.4E-2</v>
      </c>
      <c r="I7" s="68">
        <f>H7+G7</f>
        <v>0.40800000000000003</v>
      </c>
    </row>
    <row r="8" spans="2:11" x14ac:dyDescent="0.25">
      <c r="B8" s="70" t="s">
        <v>21</v>
      </c>
      <c r="C8" s="56">
        <v>0.2114</v>
      </c>
      <c r="D8" s="71">
        <v>0.02</v>
      </c>
      <c r="E8" s="72" t="s">
        <v>113</v>
      </c>
      <c r="F8" s="71">
        <v>2.1899999999999999E-2</v>
      </c>
      <c r="G8" s="56">
        <v>0.41589999999999999</v>
      </c>
      <c r="H8" s="56">
        <v>4.19E-2</v>
      </c>
      <c r="I8" s="56">
        <v>0.45779999999999998</v>
      </c>
    </row>
    <row r="9" spans="2:11" x14ac:dyDescent="0.25">
      <c r="B9" s="1" t="s">
        <v>112</v>
      </c>
      <c r="C9" s="1"/>
      <c r="D9" s="1"/>
      <c r="E9" s="1"/>
      <c r="F9" s="73"/>
      <c r="G9" s="1"/>
      <c r="H9" s="1"/>
      <c r="I9" s="1"/>
    </row>
    <row r="10" spans="2:11" x14ac:dyDescent="0.25">
      <c r="C10" s="1"/>
      <c r="D10" s="1"/>
      <c r="E10" s="1"/>
      <c r="F10" s="1"/>
      <c r="G10" s="1"/>
      <c r="H10" s="1"/>
      <c r="I10" s="1"/>
      <c r="J10" s="1"/>
      <c r="K10" s="1"/>
    </row>
    <row r="11" spans="2:11" x14ac:dyDescent="0.25">
      <c r="C11" s="1"/>
      <c r="D11" s="1"/>
      <c r="E11" s="1"/>
      <c r="F11" s="1"/>
      <c r="G11" s="1"/>
      <c r="H11" s="1"/>
      <c r="I11" s="1"/>
      <c r="J11" s="1"/>
      <c r="K11" s="1"/>
    </row>
    <row r="12" spans="2:11" x14ac:dyDescent="0.25">
      <c r="C12" s="1"/>
      <c r="D12" s="1"/>
      <c r="E12" s="1"/>
      <c r="F12" s="1"/>
      <c r="G12" s="1"/>
      <c r="H12" s="1"/>
      <c r="I12" s="1"/>
      <c r="J12" s="1"/>
      <c r="K12" s="1"/>
    </row>
  </sheetData>
  <mergeCells count="5">
    <mergeCell ref="B3:I3"/>
    <mergeCell ref="B4:I4"/>
    <mergeCell ref="C5:D5"/>
    <mergeCell ref="E5:F5"/>
    <mergeCell ref="G5:I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49"/>
  <sheetViews>
    <sheetView showGridLines="0" workbookViewId="0">
      <selection activeCell="L10" sqref="L10"/>
    </sheetView>
  </sheetViews>
  <sheetFormatPr defaultRowHeight="15" x14ac:dyDescent="0.25"/>
  <cols>
    <col min="3" max="3" width="10.140625" customWidth="1"/>
    <col min="4" max="6" width="8.5703125" customWidth="1"/>
    <col min="10" max="12" width="10.5703125" customWidth="1"/>
    <col min="16" max="16" width="10.7109375" customWidth="1"/>
    <col min="17" max="19" width="10.28515625" customWidth="1"/>
    <col min="20" max="22" width="11" customWidth="1"/>
  </cols>
  <sheetData>
    <row r="2" spans="2:22" x14ac:dyDescent="0.25">
      <c r="B2" s="2" t="s">
        <v>25</v>
      </c>
      <c r="C2" s="2"/>
      <c r="D2" s="2"/>
      <c r="E2" s="2"/>
      <c r="F2" s="2"/>
      <c r="G2" s="2"/>
      <c r="H2" s="2"/>
      <c r="I2" s="2"/>
      <c r="J2" s="2"/>
      <c r="K2" s="2"/>
      <c r="L2" s="2"/>
      <c r="O2" s="2" t="s">
        <v>26</v>
      </c>
      <c r="P2" s="2"/>
      <c r="Q2" s="2"/>
      <c r="R2" s="2"/>
      <c r="S2" s="2"/>
      <c r="T2" s="2"/>
      <c r="U2" s="2"/>
      <c r="V2" s="2"/>
    </row>
    <row r="3" spans="2:22" ht="15" customHeight="1" x14ac:dyDescent="0.25">
      <c r="B3" s="83"/>
      <c r="C3" s="143" t="s">
        <v>18</v>
      </c>
      <c r="D3" s="1"/>
      <c r="E3" s="1"/>
      <c r="F3" s="83" t="s">
        <v>1</v>
      </c>
      <c r="G3" s="142" t="s">
        <v>134</v>
      </c>
      <c r="H3" s="142"/>
      <c r="I3" s="142"/>
      <c r="J3" s="142" t="s">
        <v>138</v>
      </c>
      <c r="K3" s="142"/>
      <c r="L3" s="142"/>
      <c r="O3" s="83"/>
      <c r="P3" s="143" t="s">
        <v>18</v>
      </c>
      <c r="Q3" s="1"/>
      <c r="R3" s="1"/>
      <c r="S3" s="83" t="s">
        <v>1</v>
      </c>
      <c r="T3" s="142" t="s">
        <v>134</v>
      </c>
      <c r="U3" s="142"/>
      <c r="V3" s="142"/>
    </row>
    <row r="4" spans="2:22" x14ac:dyDescent="0.25">
      <c r="B4" s="85" t="s">
        <v>3</v>
      </c>
      <c r="C4" s="133"/>
      <c r="D4" s="6" t="s">
        <v>4</v>
      </c>
      <c r="E4" s="6" t="s">
        <v>5</v>
      </c>
      <c r="F4" s="85" t="s">
        <v>6</v>
      </c>
      <c r="G4" s="6" t="s">
        <v>135</v>
      </c>
      <c r="H4" s="6" t="s">
        <v>136</v>
      </c>
      <c r="I4" s="6" t="s">
        <v>137</v>
      </c>
      <c r="J4" s="6" t="s">
        <v>135</v>
      </c>
      <c r="K4" s="6" t="s">
        <v>136</v>
      </c>
      <c r="L4" s="6" t="s">
        <v>137</v>
      </c>
      <c r="O4" s="85" t="s">
        <v>3</v>
      </c>
      <c r="P4" s="133"/>
      <c r="Q4" s="6" t="s">
        <v>4</v>
      </c>
      <c r="R4" s="6" t="s">
        <v>5</v>
      </c>
      <c r="S4" s="85" t="s">
        <v>6</v>
      </c>
      <c r="T4" s="6" t="s">
        <v>135</v>
      </c>
      <c r="U4" s="6" t="s">
        <v>136</v>
      </c>
      <c r="V4" s="6" t="s">
        <v>137</v>
      </c>
    </row>
    <row r="5" spans="2:22" x14ac:dyDescent="0.25">
      <c r="B5" s="7">
        <v>2003</v>
      </c>
      <c r="C5" s="7" t="s">
        <v>20</v>
      </c>
      <c r="D5" s="22">
        <v>2570</v>
      </c>
      <c r="E5" s="22">
        <v>2570</v>
      </c>
      <c r="F5" s="22">
        <v>2119</v>
      </c>
      <c r="G5" s="9">
        <v>4.5194325610396241E-2</v>
      </c>
      <c r="H5" s="9">
        <v>9.4729517584063212E-6</v>
      </c>
      <c r="I5" s="9">
        <v>0.99999052704824154</v>
      </c>
      <c r="J5" s="89">
        <v>95.765868774380834</v>
      </c>
      <c r="K5" s="89">
        <v>0</v>
      </c>
      <c r="L5" s="89">
        <v>95.765868774380834</v>
      </c>
      <c r="O5" s="7">
        <v>2003</v>
      </c>
      <c r="P5" s="7" t="s">
        <v>20</v>
      </c>
      <c r="Q5" s="22">
        <v>2570</v>
      </c>
      <c r="R5" s="22">
        <v>2570</v>
      </c>
      <c r="S5" s="22">
        <v>2119</v>
      </c>
      <c r="T5" s="9">
        <v>4.5193897486729986E-2</v>
      </c>
      <c r="U5" s="9">
        <v>0</v>
      </c>
      <c r="V5" s="9">
        <v>1</v>
      </c>
    </row>
    <row r="6" spans="2:22" x14ac:dyDescent="0.25">
      <c r="B6" s="7">
        <v>2004</v>
      </c>
      <c r="C6" s="7" t="s">
        <v>20</v>
      </c>
      <c r="D6" s="22">
        <v>2930</v>
      </c>
      <c r="E6" s="22">
        <v>2930</v>
      </c>
      <c r="F6" s="22">
        <v>2171</v>
      </c>
      <c r="G6" s="9">
        <v>5.8077858163741475E-2</v>
      </c>
      <c r="H6" s="9">
        <v>8.6339797038125117E-5</v>
      </c>
      <c r="I6" s="9">
        <v>0.99991366020296191</v>
      </c>
      <c r="J6" s="89">
        <v>126.08385489431191</v>
      </c>
      <c r="K6" s="89">
        <v>7.7111494148563763E-3</v>
      </c>
      <c r="L6" s="89">
        <v>126.07614374489705</v>
      </c>
      <c r="O6" s="7">
        <v>2004</v>
      </c>
      <c r="P6" s="7" t="s">
        <v>20</v>
      </c>
      <c r="Q6" s="22">
        <v>2930</v>
      </c>
      <c r="R6" s="22">
        <v>2930</v>
      </c>
      <c r="S6" s="22">
        <v>2171</v>
      </c>
      <c r="T6" s="9">
        <v>5.8076395621516314E-2</v>
      </c>
      <c r="U6" s="9">
        <v>6.1158896365598459E-5</v>
      </c>
      <c r="V6" s="9">
        <v>0.9999388411036344</v>
      </c>
    </row>
    <row r="7" spans="2:22" x14ac:dyDescent="0.25">
      <c r="B7" s="7">
        <v>2005</v>
      </c>
      <c r="C7" s="7" t="s">
        <v>20</v>
      </c>
      <c r="D7" s="22">
        <v>2540</v>
      </c>
      <c r="E7" s="22">
        <v>2540</v>
      </c>
      <c r="F7" s="22">
        <v>1929</v>
      </c>
      <c r="G7" s="9">
        <v>3.605792188508998E-2</v>
      </c>
      <c r="H7" s="9">
        <v>1.1803637150135412E-3</v>
      </c>
      <c r="I7" s="9">
        <v>0.99881963628498649</v>
      </c>
      <c r="J7" s="89">
        <v>69.553916928240952</v>
      </c>
      <c r="K7" s="89">
        <v>8.0286673319425864E-2</v>
      </c>
      <c r="L7" s="89">
        <v>69.473630254921531</v>
      </c>
      <c r="O7" s="7">
        <v>2005</v>
      </c>
      <c r="P7" s="7" t="s">
        <v>20</v>
      </c>
      <c r="Q7" s="22">
        <v>2540</v>
      </c>
      <c r="R7" s="22">
        <v>2540</v>
      </c>
      <c r="S7" s="22">
        <v>1929</v>
      </c>
      <c r="T7" s="9">
        <v>3.6056981300280434E-2</v>
      </c>
      <c r="U7" s="9">
        <v>1.1543084396276049E-3</v>
      </c>
      <c r="V7" s="9">
        <v>0.9988456915603724</v>
      </c>
    </row>
    <row r="8" spans="2:22" x14ac:dyDescent="0.25">
      <c r="B8" s="7">
        <v>2006</v>
      </c>
      <c r="C8" s="7" t="s">
        <v>20</v>
      </c>
      <c r="D8" s="22">
        <v>2670</v>
      </c>
      <c r="E8" s="22">
        <v>2670</v>
      </c>
      <c r="F8" s="22">
        <v>2150</v>
      </c>
      <c r="G8" s="9">
        <v>2.3820214152649118E-2</v>
      </c>
      <c r="H8" s="9">
        <v>8.9820136377026915E-3</v>
      </c>
      <c r="I8" s="9">
        <v>0.99101798636229732</v>
      </c>
      <c r="J8" s="89">
        <v>51.213460428195603</v>
      </c>
      <c r="K8" s="89">
        <v>0.46</v>
      </c>
      <c r="L8" s="89">
        <v>50.753460428195602</v>
      </c>
      <c r="O8" s="7">
        <v>2006</v>
      </c>
      <c r="P8" s="7" t="s">
        <v>20</v>
      </c>
      <c r="Q8" s="22">
        <v>2670</v>
      </c>
      <c r="R8" s="22">
        <v>2670</v>
      </c>
      <c r="S8" s="22">
        <v>2150</v>
      </c>
      <c r="T8" s="130">
        <v>2.3820214152649118E-2</v>
      </c>
      <c r="U8" s="130">
        <v>8.9820136377026915E-3</v>
      </c>
      <c r="V8" s="130">
        <v>0.99101798636229732</v>
      </c>
    </row>
    <row r="9" spans="2:22" x14ac:dyDescent="0.25">
      <c r="B9" s="7">
        <v>2007</v>
      </c>
      <c r="C9" s="7" t="s">
        <v>20</v>
      </c>
      <c r="D9" s="22">
        <v>2470</v>
      </c>
      <c r="E9" s="22">
        <v>2470</v>
      </c>
      <c r="F9" s="22">
        <v>2133.6379999999999</v>
      </c>
      <c r="G9" s="9">
        <v>8.9055014208538966E-2</v>
      </c>
      <c r="H9" s="9">
        <v>7.2332539127719351E-4</v>
      </c>
      <c r="I9" s="9">
        <v>0.99927667460872283</v>
      </c>
      <c r="J9" s="89">
        <v>189.90864947836346</v>
      </c>
      <c r="K9" s="89">
        <v>3.492697087908031E-2</v>
      </c>
      <c r="L9" s="89">
        <v>189.87372250748439</v>
      </c>
      <c r="O9" s="7">
        <v>2007</v>
      </c>
      <c r="P9" s="7" t="s">
        <v>20</v>
      </c>
      <c r="Q9" s="22">
        <v>2470</v>
      </c>
      <c r="R9" s="22">
        <v>2470</v>
      </c>
      <c r="S9" s="22">
        <v>2133.6379999999999</v>
      </c>
      <c r="T9" s="9">
        <v>8.9006968135346046E-2</v>
      </c>
      <c r="U9" s="9">
        <v>1.8391458722399889E-4</v>
      </c>
      <c r="V9" s="9">
        <v>0.999816085412776</v>
      </c>
    </row>
    <row r="10" spans="2:22" x14ac:dyDescent="0.25">
      <c r="B10" s="7">
        <v>2008</v>
      </c>
      <c r="C10" s="7" t="s">
        <v>20</v>
      </c>
      <c r="D10" s="22">
        <v>1890</v>
      </c>
      <c r="E10" s="22">
        <v>1890</v>
      </c>
      <c r="F10" s="22">
        <v>1668.796</v>
      </c>
      <c r="G10" s="9">
        <v>7.6393199603661269E-2</v>
      </c>
      <c r="H10" s="9">
        <v>1.575505265259074E-2</v>
      </c>
      <c r="I10" s="9">
        <v>0.9842449473474093</v>
      </c>
      <c r="J10" s="89">
        <v>127.44429579061959</v>
      </c>
      <c r="K10" s="89">
        <v>1.9681574888868711</v>
      </c>
      <c r="L10" s="89">
        <v>125.47613830173272</v>
      </c>
      <c r="O10" s="7">
        <v>2008</v>
      </c>
      <c r="P10" s="7" t="s">
        <v>20</v>
      </c>
      <c r="Q10" s="22">
        <v>1890</v>
      </c>
      <c r="R10" s="22">
        <v>1890</v>
      </c>
      <c r="S10" s="22">
        <v>1668.796</v>
      </c>
      <c r="T10" s="9">
        <v>7.6369008429202606E-2</v>
      </c>
      <c r="U10" s="9">
        <v>1.5443276426591823E-2</v>
      </c>
      <c r="V10" s="9">
        <v>0.98455672357340818</v>
      </c>
    </row>
    <row r="11" spans="2:22" x14ac:dyDescent="0.25">
      <c r="B11" s="7">
        <v>2009</v>
      </c>
      <c r="C11" s="7" t="s">
        <v>20</v>
      </c>
      <c r="D11" s="22">
        <v>1640</v>
      </c>
      <c r="E11" s="22">
        <v>1640</v>
      </c>
      <c r="F11" s="22">
        <v>1421.2729999999999</v>
      </c>
      <c r="G11" s="9">
        <v>6.2806041733450446E-2</v>
      </c>
      <c r="H11" s="9">
        <v>3.0488953509092121E-5</v>
      </c>
      <c r="I11" s="9">
        <v>0.9999695110464909</v>
      </c>
      <c r="J11" s="89">
        <v>89.261809770479871</v>
      </c>
      <c r="K11" s="89">
        <v>0</v>
      </c>
      <c r="L11" s="89">
        <v>89.261809770479871</v>
      </c>
      <c r="O11" s="7">
        <v>2009</v>
      </c>
      <c r="P11" s="7" t="s">
        <v>20</v>
      </c>
      <c r="Q11" s="22">
        <v>1640</v>
      </c>
      <c r="R11" s="22">
        <v>1640</v>
      </c>
      <c r="S11" s="22">
        <v>1421.2729999999999</v>
      </c>
      <c r="T11" s="9">
        <v>6.2804126842963937E-2</v>
      </c>
      <c r="U11" s="9">
        <v>0</v>
      </c>
      <c r="V11" s="9">
        <v>1</v>
      </c>
    </row>
    <row r="12" spans="2:22" x14ac:dyDescent="0.25">
      <c r="B12" s="7">
        <v>2010</v>
      </c>
      <c r="C12" s="7" t="s">
        <v>20</v>
      </c>
      <c r="D12" s="22">
        <v>1660</v>
      </c>
      <c r="E12" s="22">
        <v>1660</v>
      </c>
      <c r="F12" s="22">
        <v>1352.249</v>
      </c>
      <c r="G12" s="9">
        <v>1.8970461886648065E-2</v>
      </c>
      <c r="H12" s="9">
        <v>1.5029740513681396E-3</v>
      </c>
      <c r="I12" s="9">
        <v>0.99849702594863188</v>
      </c>
      <c r="J12" s="89">
        <v>25.630561861562192</v>
      </c>
      <c r="K12" s="89">
        <v>1.6329492878525635E-2</v>
      </c>
      <c r="L12" s="89">
        <v>25.614232368683666</v>
      </c>
      <c r="O12" s="7">
        <v>2010</v>
      </c>
      <c r="P12" s="7" t="s">
        <v>20</v>
      </c>
      <c r="Q12" s="22">
        <v>1660</v>
      </c>
      <c r="R12" s="22">
        <v>1660</v>
      </c>
      <c r="S12" s="22">
        <v>1352.249</v>
      </c>
      <c r="T12" s="9">
        <v>1.8954025376659321E-2</v>
      </c>
      <c r="U12" s="9">
        <v>6.3711021891466046E-4</v>
      </c>
      <c r="V12" s="9">
        <v>0.99936288978108534</v>
      </c>
    </row>
    <row r="13" spans="2:22" x14ac:dyDescent="0.25">
      <c r="B13" s="7">
        <v>2011</v>
      </c>
      <c r="C13" s="7" t="s">
        <v>20</v>
      </c>
      <c r="D13" s="22">
        <v>1620</v>
      </c>
      <c r="E13" s="22">
        <v>1620</v>
      </c>
      <c r="F13" s="22">
        <v>1396.336</v>
      </c>
      <c r="G13" s="9">
        <v>3.7880467231764983E-2</v>
      </c>
      <c r="H13" s="9">
        <v>6.6890369537756455E-4</v>
      </c>
      <c r="I13" s="9">
        <v>0.99933109630462247</v>
      </c>
      <c r="J13" s="89">
        <v>52.858479524630319</v>
      </c>
      <c r="K13" s="89">
        <v>0</v>
      </c>
      <c r="L13" s="89">
        <v>52.858479524630319</v>
      </c>
      <c r="O13" s="7">
        <v>2011</v>
      </c>
      <c r="P13" s="7" t="s">
        <v>20</v>
      </c>
      <c r="Q13" s="22">
        <v>1620</v>
      </c>
      <c r="R13" s="22">
        <v>1620</v>
      </c>
      <c r="S13" s="22">
        <v>1396.336</v>
      </c>
      <c r="T13" s="9">
        <v>3.785512908399577E-2</v>
      </c>
      <c r="U13" s="9">
        <v>0</v>
      </c>
      <c r="V13" s="9">
        <v>1</v>
      </c>
    </row>
    <row r="14" spans="2:22" x14ac:dyDescent="0.25">
      <c r="B14" s="7">
        <v>2012</v>
      </c>
      <c r="C14" s="7" t="s">
        <v>20</v>
      </c>
      <c r="D14" s="22">
        <v>1780</v>
      </c>
      <c r="E14" s="22">
        <v>1780</v>
      </c>
      <c r="F14" s="22">
        <v>1396.7560000000001</v>
      </c>
      <c r="G14" s="9">
        <v>4.0572236022465999E-2</v>
      </c>
      <c r="H14" s="9">
        <v>0</v>
      </c>
      <c r="I14" s="9">
        <v>1</v>
      </c>
      <c r="J14" s="89">
        <v>56.669514097795521</v>
      </c>
      <c r="K14" s="89">
        <v>0</v>
      </c>
      <c r="L14" s="89">
        <v>56.669514097795521</v>
      </c>
      <c r="O14" s="7">
        <v>2012</v>
      </c>
      <c r="P14" s="7" t="s">
        <v>20</v>
      </c>
      <c r="Q14" s="22">
        <v>1780</v>
      </c>
      <c r="R14" s="22">
        <v>1780</v>
      </c>
      <c r="S14" s="22">
        <v>1396.7560000000001</v>
      </c>
      <c r="T14" s="9">
        <v>4.0572236022465999E-2</v>
      </c>
      <c r="U14" s="9">
        <v>0</v>
      </c>
      <c r="V14" s="9">
        <v>1</v>
      </c>
    </row>
    <row r="15" spans="2:22" x14ac:dyDescent="0.25">
      <c r="B15" s="7">
        <v>2013</v>
      </c>
      <c r="C15" s="7" t="s">
        <v>20</v>
      </c>
      <c r="D15" s="22">
        <v>1750</v>
      </c>
      <c r="E15" s="22">
        <v>1750</v>
      </c>
      <c r="F15" s="22">
        <v>1383.89</v>
      </c>
      <c r="G15" s="9">
        <v>9.095719291646152E-3</v>
      </c>
      <c r="H15" s="9">
        <v>1.080895961904151E-4</v>
      </c>
      <c r="I15" s="9">
        <v>0.99989191040380954</v>
      </c>
      <c r="J15" s="89">
        <v>12.586114179442982</v>
      </c>
      <c r="K15" s="89">
        <v>0</v>
      </c>
      <c r="L15" s="89">
        <v>12.586114179442982</v>
      </c>
      <c r="O15" s="7">
        <v>2013</v>
      </c>
      <c r="P15" s="7" t="s">
        <v>20</v>
      </c>
      <c r="Q15" s="22">
        <v>1750</v>
      </c>
      <c r="R15" s="22">
        <v>1750</v>
      </c>
      <c r="S15" s="22">
        <v>1383.89</v>
      </c>
      <c r="T15" s="9">
        <v>9.0947359829487758E-3</v>
      </c>
      <c r="U15" s="9">
        <v>0</v>
      </c>
      <c r="V15" s="9">
        <v>1</v>
      </c>
    </row>
    <row r="16" spans="2:22" x14ac:dyDescent="0.25">
      <c r="B16" s="7">
        <v>2014</v>
      </c>
      <c r="C16" s="7" t="s">
        <v>20</v>
      </c>
      <c r="D16" s="22">
        <v>1480</v>
      </c>
      <c r="E16" s="22">
        <v>1480</v>
      </c>
      <c r="F16" s="22">
        <v>1200</v>
      </c>
      <c r="G16" s="9">
        <v>0.05</v>
      </c>
      <c r="H16" s="130">
        <v>0</v>
      </c>
      <c r="I16" s="130">
        <v>1</v>
      </c>
      <c r="J16" s="89">
        <v>60</v>
      </c>
      <c r="K16" s="89">
        <v>0</v>
      </c>
      <c r="L16" s="89">
        <v>59.541809154848956</v>
      </c>
      <c r="O16" s="7">
        <v>2014</v>
      </c>
      <c r="P16" s="7" t="s">
        <v>20</v>
      </c>
      <c r="Q16" s="22">
        <v>1480</v>
      </c>
      <c r="R16" s="22">
        <v>1480</v>
      </c>
      <c r="S16" s="22">
        <v>1200</v>
      </c>
      <c r="T16" s="130">
        <v>0.05</v>
      </c>
      <c r="U16" s="130">
        <v>0</v>
      </c>
      <c r="V16" s="130">
        <v>1</v>
      </c>
    </row>
    <row r="17" spans="2:22" x14ac:dyDescent="0.25">
      <c r="B17" s="83" t="s">
        <v>11</v>
      </c>
      <c r="C17" s="83" t="s">
        <v>20</v>
      </c>
      <c r="D17" s="23"/>
      <c r="E17" s="23"/>
      <c r="F17" s="23"/>
      <c r="G17" s="9">
        <v>4.8644839695954352E-2</v>
      </c>
      <c r="H17" s="131">
        <v>5.6399155739914079E-3</v>
      </c>
      <c r="I17" s="131">
        <v>0.99436008442600865</v>
      </c>
      <c r="J17" s="89"/>
      <c r="K17" s="89"/>
      <c r="L17" s="89"/>
      <c r="O17" s="83" t="s">
        <v>11</v>
      </c>
      <c r="P17" s="83" t="s">
        <v>20</v>
      </c>
      <c r="Q17" s="23"/>
      <c r="R17" s="23"/>
      <c r="S17" s="23"/>
      <c r="T17" s="9">
        <v>4.8630922234550282E-2</v>
      </c>
      <c r="U17" s="9">
        <v>5.6399155739914079E-3</v>
      </c>
      <c r="V17" s="12">
        <v>0.99436008442600854</v>
      </c>
    </row>
    <row r="18" spans="2:22" x14ac:dyDescent="0.25">
      <c r="B18" s="83" t="s">
        <v>12</v>
      </c>
      <c r="C18" s="83" t="s">
        <v>20</v>
      </c>
      <c r="D18" s="23"/>
      <c r="E18" s="23"/>
      <c r="F18" s="23"/>
      <c r="G18" s="9">
        <v>5.7847555268196266E-2</v>
      </c>
      <c r="H18" s="131">
        <v>3.7274149785882925E-3</v>
      </c>
      <c r="I18" s="131">
        <v>0.99627258502141158</v>
      </c>
      <c r="J18" s="89"/>
      <c r="K18" s="89"/>
      <c r="L18" s="89"/>
      <c r="O18" s="83" t="s">
        <v>12</v>
      </c>
      <c r="P18" s="83" t="s">
        <v>20</v>
      </c>
      <c r="Q18" s="23"/>
      <c r="R18" s="23"/>
      <c r="S18" s="23"/>
      <c r="T18" s="9">
        <v>5.7825865608058677E-2</v>
      </c>
      <c r="U18" s="9">
        <v>3.7274149785882925E-3</v>
      </c>
      <c r="V18" s="12">
        <v>0.99627258502141169</v>
      </c>
    </row>
    <row r="19" spans="2:22" x14ac:dyDescent="0.25">
      <c r="B19" s="85" t="s">
        <v>13</v>
      </c>
      <c r="C19" s="85" t="s">
        <v>20</v>
      </c>
      <c r="D19" s="24"/>
      <c r="E19" s="24"/>
      <c r="F19" s="24"/>
      <c r="G19" s="31">
        <v>4.9858384166543035E-2</v>
      </c>
      <c r="H19" s="31">
        <v>2.9030298631157535E-3</v>
      </c>
      <c r="I19" s="31">
        <v>0.99709697013688425</v>
      </c>
      <c r="J19" s="90"/>
      <c r="K19" s="90"/>
      <c r="L19" s="90"/>
      <c r="O19" s="85" t="s">
        <v>13</v>
      </c>
      <c r="P19" s="85" t="s">
        <v>20</v>
      </c>
      <c r="Q19" s="24"/>
      <c r="R19" s="24"/>
      <c r="S19" s="24"/>
      <c r="T19" s="31">
        <v>4.9858384166543035E-2</v>
      </c>
      <c r="U19" s="31">
        <v>2.9030298631157535E-3</v>
      </c>
      <c r="V19" s="31">
        <v>0.99709697013688425</v>
      </c>
    </row>
    <row r="20" spans="2:22" x14ac:dyDescent="0.25">
      <c r="B20" s="7">
        <v>2003</v>
      </c>
      <c r="C20" s="7" t="s">
        <v>21</v>
      </c>
      <c r="D20" s="22">
        <v>6440</v>
      </c>
      <c r="E20" s="22">
        <v>6440</v>
      </c>
      <c r="F20" s="22">
        <v>7088</v>
      </c>
      <c r="G20" s="9">
        <v>0.13440603918361546</v>
      </c>
      <c r="H20" s="9">
        <v>0.62717917016207991</v>
      </c>
      <c r="I20" s="9">
        <v>0.37282082983792009</v>
      </c>
      <c r="J20" s="89">
        <v>933.8729450421846</v>
      </c>
      <c r="K20" s="89">
        <v>578.69772294293762</v>
      </c>
      <c r="L20" s="89">
        <v>355.17522209924704</v>
      </c>
      <c r="O20" s="7">
        <v>2003</v>
      </c>
      <c r="P20" s="7" t="s">
        <v>21</v>
      </c>
      <c r="Q20" s="22">
        <v>6440</v>
      </c>
      <c r="R20" s="22">
        <v>6440</v>
      </c>
      <c r="S20" s="22">
        <v>7088</v>
      </c>
      <c r="T20" s="9">
        <v>0.13175408366847977</v>
      </c>
      <c r="U20" s="9">
        <v>0.61967500612922977</v>
      </c>
      <c r="V20" s="9">
        <v>0.38032499387077029</v>
      </c>
    </row>
    <row r="21" spans="2:22" x14ac:dyDescent="0.25">
      <c r="B21" s="7">
        <v>2004</v>
      </c>
      <c r="C21" s="7" t="s">
        <v>21</v>
      </c>
      <c r="D21" s="22">
        <v>7300</v>
      </c>
      <c r="E21" s="22">
        <v>7300</v>
      </c>
      <c r="F21" s="22">
        <v>7456</v>
      </c>
      <c r="G21" s="9">
        <v>0.11774691596730637</v>
      </c>
      <c r="H21" s="9">
        <v>0.66260781405353941</v>
      </c>
      <c r="I21" s="9">
        <v>0.33739218594646059</v>
      </c>
      <c r="J21" s="89">
        <v>872.69420694003452</v>
      </c>
      <c r="K21" s="89">
        <v>576.49051982218998</v>
      </c>
      <c r="L21" s="89">
        <v>296.20368711784454</v>
      </c>
      <c r="O21" s="7">
        <v>2004</v>
      </c>
      <c r="P21" s="7" t="s">
        <v>21</v>
      </c>
      <c r="Q21" s="22">
        <v>7300</v>
      </c>
      <c r="R21" s="22">
        <v>7300</v>
      </c>
      <c r="S21" s="22">
        <v>7456</v>
      </c>
      <c r="T21" s="9">
        <v>0.1170458968535454</v>
      </c>
      <c r="U21" s="9">
        <v>0.66058708220782592</v>
      </c>
      <c r="V21" s="9">
        <v>0.33941291779217414</v>
      </c>
    </row>
    <row r="22" spans="2:22" x14ac:dyDescent="0.25">
      <c r="B22" s="7">
        <v>2005</v>
      </c>
      <c r="C22" s="7" t="s">
        <v>21</v>
      </c>
      <c r="D22" s="22">
        <v>7250</v>
      </c>
      <c r="E22" s="22">
        <v>7250</v>
      </c>
      <c r="F22" s="22">
        <v>6701</v>
      </c>
      <c r="G22" s="9">
        <v>0.1306794847549364</v>
      </c>
      <c r="H22" s="9">
        <v>0.54018343592277196</v>
      </c>
      <c r="I22" s="9">
        <v>0.45981656407722804</v>
      </c>
      <c r="J22" s="89">
        <v>874.21221219268818</v>
      </c>
      <c r="K22" s="89">
        <v>471.55855937585056</v>
      </c>
      <c r="L22" s="89">
        <v>402.65365281683756</v>
      </c>
      <c r="O22" s="7">
        <v>2005</v>
      </c>
      <c r="P22" s="7" t="s">
        <v>21</v>
      </c>
      <c r="Q22" s="22">
        <v>7250</v>
      </c>
      <c r="R22" s="22">
        <v>7250</v>
      </c>
      <c r="S22" s="22">
        <v>6701</v>
      </c>
      <c r="T22" s="9">
        <v>0.13045996301935356</v>
      </c>
      <c r="U22" s="9">
        <v>0.53940971402480553</v>
      </c>
      <c r="V22" s="9">
        <v>0.46059028597519441</v>
      </c>
    </row>
    <row r="23" spans="2:22" x14ac:dyDescent="0.25">
      <c r="B23" s="7">
        <v>2006</v>
      </c>
      <c r="C23" s="7" t="s">
        <v>21</v>
      </c>
      <c r="D23" s="22">
        <v>6370</v>
      </c>
      <c r="E23" s="22">
        <v>6370</v>
      </c>
      <c r="F23" s="22">
        <v>5965</v>
      </c>
      <c r="G23" s="9">
        <v>0.11213983435990234</v>
      </c>
      <c r="H23" s="9">
        <v>0.62112729484871387</v>
      </c>
      <c r="I23" s="9">
        <v>0.37887270515128613</v>
      </c>
      <c r="J23" s="89">
        <v>666.19162261634756</v>
      </c>
      <c r="K23" s="89">
        <v>412.75832350539775</v>
      </c>
      <c r="L23" s="89">
        <v>253.43329911094978</v>
      </c>
      <c r="O23" s="7">
        <v>2006</v>
      </c>
      <c r="P23" s="7" t="s">
        <v>21</v>
      </c>
      <c r="Q23" s="22">
        <v>6370</v>
      </c>
      <c r="R23" s="22">
        <v>6370</v>
      </c>
      <c r="S23" s="22">
        <v>5965</v>
      </c>
      <c r="T23" s="9">
        <v>0.11168342374121501</v>
      </c>
      <c r="U23" s="9">
        <v>0.61957897621762914</v>
      </c>
      <c r="V23" s="9">
        <v>0.38042102378237086</v>
      </c>
    </row>
    <row r="24" spans="2:22" x14ac:dyDescent="0.25">
      <c r="B24" s="7">
        <v>2007</v>
      </c>
      <c r="C24" s="7" t="s">
        <v>21</v>
      </c>
      <c r="D24" s="22">
        <v>6190</v>
      </c>
      <c r="E24" s="22">
        <v>6190</v>
      </c>
      <c r="F24" s="22">
        <v>6020.5609999999997</v>
      </c>
      <c r="G24" s="9">
        <v>0.11120613036644929</v>
      </c>
      <c r="H24" s="9">
        <v>0.72945281281547614</v>
      </c>
      <c r="I24" s="9">
        <v>0.27054718718452386</v>
      </c>
      <c r="J24" s="89">
        <v>668.29222912092905</v>
      </c>
      <c r="K24" s="89">
        <v>487.15458586591672</v>
      </c>
      <c r="L24" s="89">
        <v>181.13764325501228</v>
      </c>
      <c r="O24" s="7">
        <v>2007</v>
      </c>
      <c r="P24" s="7" t="s">
        <v>21</v>
      </c>
      <c r="Q24" s="22">
        <v>6190</v>
      </c>
      <c r="R24" s="22">
        <v>6190</v>
      </c>
      <c r="S24" s="22">
        <v>6020.5609999999997</v>
      </c>
      <c r="T24" s="9">
        <v>0.11100165401877485</v>
      </c>
      <c r="U24" s="9">
        <v>0.72895443735253274</v>
      </c>
      <c r="V24" s="9">
        <v>0.27104556264746721</v>
      </c>
    </row>
    <row r="25" spans="2:22" x14ac:dyDescent="0.25">
      <c r="B25" s="7">
        <v>2008</v>
      </c>
      <c r="C25" s="7" t="s">
        <v>21</v>
      </c>
      <c r="D25" s="22">
        <v>5500</v>
      </c>
      <c r="E25" s="22">
        <v>5500</v>
      </c>
      <c r="F25" s="22">
        <v>5544.1620000000003</v>
      </c>
      <c r="G25" s="9">
        <v>0.11071427915468926</v>
      </c>
      <c r="H25" s="9">
        <v>0.68688312317688405</v>
      </c>
      <c r="I25" s="9">
        <v>0.31311687682311595</v>
      </c>
      <c r="J25" s="89">
        <v>612.51652948380661</v>
      </c>
      <c r="K25" s="89">
        <v>420.31978590220456</v>
      </c>
      <c r="L25" s="89">
        <v>192.19674358160208</v>
      </c>
      <c r="O25" s="7">
        <v>2008</v>
      </c>
      <c r="P25" s="7" t="s">
        <v>21</v>
      </c>
      <c r="Q25" s="22">
        <v>5500</v>
      </c>
      <c r="R25" s="22">
        <v>5500</v>
      </c>
      <c r="S25" s="22">
        <v>5544.1620000000003</v>
      </c>
      <c r="T25" s="9">
        <v>0.11047955118984737</v>
      </c>
      <c r="U25" s="9">
        <v>0.68621786624505576</v>
      </c>
      <c r="V25" s="9">
        <v>0.31378213375494429</v>
      </c>
    </row>
    <row r="26" spans="2:22" x14ac:dyDescent="0.25">
      <c r="B26" s="7">
        <v>2009</v>
      </c>
      <c r="C26" s="7" t="s">
        <v>21</v>
      </c>
      <c r="D26" s="22">
        <v>4990</v>
      </c>
      <c r="E26" s="22">
        <v>4990</v>
      </c>
      <c r="F26" s="22">
        <v>4999.6909999999998</v>
      </c>
      <c r="G26" s="9">
        <v>0.12470955522614575</v>
      </c>
      <c r="H26" s="9">
        <v>0.72676660690067441</v>
      </c>
      <c r="I26" s="9">
        <v>0.27323339309932559</v>
      </c>
      <c r="J26" s="89">
        <v>621.22447266624329</v>
      </c>
      <c r="K26" s="89">
        <v>450.8609271523178</v>
      </c>
      <c r="L26" s="89">
        <v>170.36354551392543</v>
      </c>
      <c r="O26" s="7">
        <v>2009</v>
      </c>
      <c r="P26" s="7" t="s">
        <v>21</v>
      </c>
      <c r="Q26" s="22">
        <v>4990</v>
      </c>
      <c r="R26" s="22">
        <v>4990</v>
      </c>
      <c r="S26" s="22">
        <v>4999.6909999999998</v>
      </c>
      <c r="T26" s="9">
        <v>0.12425257334228121</v>
      </c>
      <c r="U26" s="9">
        <v>0.7257616964400333</v>
      </c>
      <c r="V26" s="9">
        <v>0.27423830355996665</v>
      </c>
    </row>
    <row r="27" spans="2:22" x14ac:dyDescent="0.25">
      <c r="B27" s="7">
        <v>2010</v>
      </c>
      <c r="C27" s="7" t="s">
        <v>21</v>
      </c>
      <c r="D27" s="22">
        <v>4510</v>
      </c>
      <c r="E27" s="22">
        <v>4510</v>
      </c>
      <c r="F27" s="22">
        <v>4513.8809999999994</v>
      </c>
      <c r="G27" s="9">
        <v>0.15205151215610688</v>
      </c>
      <c r="H27" s="9">
        <v>0.63659346447575837</v>
      </c>
      <c r="I27" s="9">
        <v>0.36340653552424163</v>
      </c>
      <c r="J27" s="89">
        <v>685.25788125737097</v>
      </c>
      <c r="K27" s="89">
        <v>435.83461852490245</v>
      </c>
      <c r="L27" s="89">
        <v>249.42326273246852</v>
      </c>
      <c r="O27" s="7">
        <v>2010</v>
      </c>
      <c r="P27" s="7" t="s">
        <v>21</v>
      </c>
      <c r="Q27" s="22">
        <v>4510</v>
      </c>
      <c r="R27" s="22">
        <v>4510</v>
      </c>
      <c r="S27" s="22">
        <v>4513.8809999999994</v>
      </c>
      <c r="T27" s="9">
        <v>0.15181124209020377</v>
      </c>
      <c r="U27" s="9">
        <v>0.63601547745090514</v>
      </c>
      <c r="V27" s="9">
        <v>0.36398452254909486</v>
      </c>
    </row>
    <row r="28" spans="2:22" ht="14.45" x14ac:dyDescent="0.3">
      <c r="B28" s="7">
        <v>2011</v>
      </c>
      <c r="C28" s="7" t="s">
        <v>21</v>
      </c>
      <c r="D28" s="22">
        <v>4740</v>
      </c>
      <c r="E28" s="22">
        <v>4740</v>
      </c>
      <c r="F28" s="22">
        <v>4890.6080000000002</v>
      </c>
      <c r="G28" s="9">
        <v>0.15704832303884711</v>
      </c>
      <c r="H28" s="9">
        <v>0.6691563162431603</v>
      </c>
      <c r="I28" s="9">
        <v>0.3308436837568397</v>
      </c>
      <c r="J28" s="89">
        <v>767.53742688015961</v>
      </c>
      <c r="K28" s="89">
        <v>513.42012156400256</v>
      </c>
      <c r="L28" s="89">
        <v>254.11730531615706</v>
      </c>
      <c r="O28" s="7">
        <v>2011</v>
      </c>
      <c r="P28" s="7" t="s">
        <v>21</v>
      </c>
      <c r="Q28" s="22">
        <v>4740</v>
      </c>
      <c r="R28" s="22">
        <v>4740</v>
      </c>
      <c r="S28" s="22">
        <v>4890.6080000000002</v>
      </c>
      <c r="T28" s="9">
        <v>0.15694110566215072</v>
      </c>
      <c r="U28" s="9">
        <v>0.66891867885963818</v>
      </c>
      <c r="V28" s="9">
        <v>0.33108132114036176</v>
      </c>
    </row>
    <row r="29" spans="2:22" ht="14.45" x14ac:dyDescent="0.3">
      <c r="B29" s="7">
        <v>2012</v>
      </c>
      <c r="C29" s="7" t="s">
        <v>21</v>
      </c>
      <c r="D29" s="22">
        <v>5760</v>
      </c>
      <c r="E29" s="22">
        <v>5760</v>
      </c>
      <c r="F29" s="22">
        <v>5326.7719999999999</v>
      </c>
      <c r="G29" s="9">
        <v>0.12646727958887169</v>
      </c>
      <c r="H29" s="9">
        <v>0.61120904904682538</v>
      </c>
      <c r="I29" s="9">
        <v>0.38879095095317462</v>
      </c>
      <c r="J29" s="89">
        <v>672.82230214097797</v>
      </c>
      <c r="K29" s="89">
        <v>410.90492606368508</v>
      </c>
      <c r="L29" s="89">
        <v>261.91737607729289</v>
      </c>
      <c r="O29" s="7">
        <v>2012</v>
      </c>
      <c r="P29" s="7" t="s">
        <v>21</v>
      </c>
      <c r="Q29" s="22">
        <v>5760</v>
      </c>
      <c r="R29" s="22">
        <v>5760</v>
      </c>
      <c r="S29" s="22">
        <v>5326.7719999999999</v>
      </c>
      <c r="T29" s="9">
        <v>0.12630957400485285</v>
      </c>
      <c r="U29" s="9">
        <v>0.61071834978738149</v>
      </c>
      <c r="V29" s="9">
        <v>0.38928165021261851</v>
      </c>
    </row>
    <row r="30" spans="2:22" ht="14.45" x14ac:dyDescent="0.3">
      <c r="B30" s="7">
        <v>2013</v>
      </c>
      <c r="C30" s="7" t="s">
        <v>21</v>
      </c>
      <c r="D30" s="22">
        <v>5540</v>
      </c>
      <c r="E30" s="22">
        <v>5540</v>
      </c>
      <c r="F30" s="22">
        <v>5207.134</v>
      </c>
      <c r="G30" s="9">
        <v>0.12443855535593337</v>
      </c>
      <c r="H30" s="9">
        <v>0.62421494707930725</v>
      </c>
      <c r="I30" s="9">
        <v>0.37578505292069275</v>
      </c>
      <c r="J30" s="89">
        <v>647.6452714233875</v>
      </c>
      <c r="K30" s="89">
        <v>404.14406241495055</v>
      </c>
      <c r="L30" s="89">
        <v>243.50120900843692</v>
      </c>
      <c r="O30" s="7">
        <v>2013</v>
      </c>
      <c r="P30" s="7" t="s">
        <v>21</v>
      </c>
      <c r="Q30" s="22">
        <v>5540</v>
      </c>
      <c r="R30" s="22">
        <v>5540</v>
      </c>
      <c r="S30" s="22">
        <v>5207.134</v>
      </c>
      <c r="T30" s="9">
        <v>0.12437653254619288</v>
      </c>
      <c r="U30" s="9">
        <v>0.62402071048357577</v>
      </c>
      <c r="V30" s="9">
        <v>0.37597928951642418</v>
      </c>
    </row>
    <row r="31" spans="2:22" ht="14.45" x14ac:dyDescent="0.3">
      <c r="B31" s="7">
        <v>2014</v>
      </c>
      <c r="C31" s="7" t="s">
        <v>21</v>
      </c>
      <c r="D31" s="22">
        <v>4681</v>
      </c>
      <c r="E31" s="22">
        <v>4681</v>
      </c>
      <c r="F31" s="22">
        <v>4729</v>
      </c>
      <c r="G31" s="9">
        <v>0.20579043874828834</v>
      </c>
      <c r="H31" s="9">
        <v>0.75434641484436538</v>
      </c>
      <c r="I31" s="9">
        <v>0.24565358515563462</v>
      </c>
      <c r="J31" s="89">
        <v>972.11839262438048</v>
      </c>
      <c r="K31" s="89">
        <v>732.79098249115509</v>
      </c>
      <c r="L31" s="89">
        <v>239.32741013322541</v>
      </c>
      <c r="O31" s="7">
        <v>2014</v>
      </c>
      <c r="P31" s="7" t="s">
        <v>21</v>
      </c>
      <c r="Q31" s="22">
        <v>4681</v>
      </c>
      <c r="R31" s="22">
        <v>4681</v>
      </c>
      <c r="S31" s="22">
        <v>4729</v>
      </c>
      <c r="T31" s="9">
        <v>0.20556531880405593</v>
      </c>
      <c r="U31" s="9">
        <v>0.75380837154297131</v>
      </c>
      <c r="V31" s="9">
        <v>0.24619162845702869</v>
      </c>
    </row>
    <row r="32" spans="2:22" ht="14.45" x14ac:dyDescent="0.3">
      <c r="B32" s="83" t="s">
        <v>11</v>
      </c>
      <c r="C32" s="83" t="s">
        <v>21</v>
      </c>
      <c r="D32" s="23"/>
      <c r="E32" s="23"/>
      <c r="F32" s="23"/>
      <c r="G32" s="9">
        <v>0.13315048631781634</v>
      </c>
      <c r="H32" s="9">
        <v>0.66481834614569824</v>
      </c>
      <c r="I32" s="12">
        <v>0.33518165385430176</v>
      </c>
      <c r="J32" s="89"/>
      <c r="K32" s="89"/>
      <c r="L32" s="89"/>
      <c r="O32" s="83" t="s">
        <v>11</v>
      </c>
      <c r="P32" s="83" t="s">
        <v>21</v>
      </c>
      <c r="Q32" s="23"/>
      <c r="R32" s="23"/>
      <c r="S32" s="23"/>
      <c r="T32" s="9">
        <v>0.1329117096139926</v>
      </c>
      <c r="U32" s="9">
        <v>0.66421619024294176</v>
      </c>
      <c r="V32" s="12">
        <v>0.33578380975705824</v>
      </c>
    </row>
    <row r="33" spans="2:22" ht="14.45" x14ac:dyDescent="0.3">
      <c r="B33" s="83" t="s">
        <v>12</v>
      </c>
      <c r="C33" s="83" t="s">
        <v>21</v>
      </c>
      <c r="D33" s="23"/>
      <c r="E33" s="23"/>
      <c r="F33" s="23"/>
      <c r="G33" s="9">
        <v>0.12892890191003734</v>
      </c>
      <c r="H33" s="9">
        <v>0.67554329556443804</v>
      </c>
      <c r="I33" s="12">
        <v>0.32445670443556196</v>
      </c>
      <c r="J33" s="89"/>
      <c r="K33" s="89"/>
      <c r="L33" s="89"/>
      <c r="O33" s="83" t="s">
        <v>12</v>
      </c>
      <c r="P33" s="83" t="s">
        <v>21</v>
      </c>
      <c r="Q33" s="23"/>
      <c r="R33" s="23"/>
      <c r="S33" s="23"/>
      <c r="T33" s="9">
        <v>0.12869672379808031</v>
      </c>
      <c r="U33" s="9">
        <v>0.67495795241952738</v>
      </c>
      <c r="V33" s="12">
        <v>0.32504204758047262</v>
      </c>
    </row>
    <row r="34" spans="2:22" ht="14.45" x14ac:dyDescent="0.3">
      <c r="B34" s="85" t="s">
        <v>13</v>
      </c>
      <c r="C34" s="85" t="s">
        <v>21</v>
      </c>
      <c r="D34" s="24"/>
      <c r="E34" s="24"/>
      <c r="F34" s="24"/>
      <c r="G34" s="14">
        <v>0.1264749384268008</v>
      </c>
      <c r="H34" s="14">
        <v>0.64506120317548543</v>
      </c>
      <c r="I34" s="15">
        <v>0.35493879682451457</v>
      </c>
      <c r="J34" s="90"/>
      <c r="K34" s="90"/>
      <c r="L34" s="90"/>
      <c r="O34" s="85" t="s">
        <v>13</v>
      </c>
      <c r="P34" s="85" t="s">
        <v>21</v>
      </c>
      <c r="Q34" s="24"/>
      <c r="R34" s="24"/>
      <c r="S34" s="24"/>
      <c r="T34" s="14">
        <v>0.1259129400457627</v>
      </c>
      <c r="U34" s="14">
        <v>0.64347697339647703</v>
      </c>
      <c r="V34" s="15">
        <v>0.35652302660352297</v>
      </c>
    </row>
    <row r="35" spans="2:22" ht="14.45" x14ac:dyDescent="0.3">
      <c r="B35" s="7">
        <v>2003</v>
      </c>
      <c r="C35" s="7" t="s">
        <v>22</v>
      </c>
      <c r="D35" s="22">
        <v>2320</v>
      </c>
      <c r="E35" s="22">
        <v>2320</v>
      </c>
      <c r="F35" s="22">
        <v>1823</v>
      </c>
      <c r="G35" s="9">
        <v>7.1144364555853878E-2</v>
      </c>
      <c r="H35" s="9">
        <v>0</v>
      </c>
      <c r="I35" s="9">
        <v>1</v>
      </c>
      <c r="J35" s="89">
        <v>129.69617658532161</v>
      </c>
      <c r="K35" s="89">
        <v>0</v>
      </c>
      <c r="L35" s="89">
        <v>129.69617658532161</v>
      </c>
      <c r="O35" s="7">
        <v>2003</v>
      </c>
      <c r="P35" s="7" t="s">
        <v>22</v>
      </c>
      <c r="Q35" s="22">
        <v>2320</v>
      </c>
      <c r="R35" s="22">
        <v>2320</v>
      </c>
      <c r="S35" s="22">
        <v>1823</v>
      </c>
      <c r="T35" s="9">
        <v>7.1144364555853878E-2</v>
      </c>
      <c r="U35" s="9">
        <v>0</v>
      </c>
      <c r="V35" s="9">
        <v>1</v>
      </c>
    </row>
    <row r="36" spans="2:22" ht="14.45" x14ac:dyDescent="0.3">
      <c r="B36" s="7">
        <v>2004</v>
      </c>
      <c r="C36" s="7" t="s">
        <v>22</v>
      </c>
      <c r="D36" s="22">
        <v>2550</v>
      </c>
      <c r="E36" s="22">
        <v>2550</v>
      </c>
      <c r="F36" s="22">
        <v>2250</v>
      </c>
      <c r="G36" s="9">
        <v>5.9515237533641789E-2</v>
      </c>
      <c r="H36" s="9">
        <v>2.7877854221642965E-2</v>
      </c>
      <c r="I36" s="9">
        <v>0.97212214577835698</v>
      </c>
      <c r="J36" s="89">
        <v>133.90747006259642</v>
      </c>
      <c r="K36" s="89">
        <v>3.731289122743358</v>
      </c>
      <c r="L36" s="89">
        <v>130.17618093985305</v>
      </c>
      <c r="O36" s="7">
        <v>2004</v>
      </c>
      <c r="P36" s="7" t="s">
        <v>22</v>
      </c>
      <c r="Q36" s="22">
        <v>2550</v>
      </c>
      <c r="R36" s="22">
        <v>2550</v>
      </c>
      <c r="S36" s="22">
        <v>2250</v>
      </c>
      <c r="T36" s="9">
        <v>5.9514431138931741E-2</v>
      </c>
      <c r="U36" s="9">
        <v>2.7864682388511475E-2</v>
      </c>
      <c r="V36" s="9">
        <v>0.97213531761148853</v>
      </c>
    </row>
    <row r="37" spans="2:22" ht="14.45" x14ac:dyDescent="0.3">
      <c r="B37" s="7">
        <v>2005</v>
      </c>
      <c r="C37" s="7" t="s">
        <v>22</v>
      </c>
      <c r="D37" s="22">
        <v>2580</v>
      </c>
      <c r="E37" s="22">
        <v>2580</v>
      </c>
      <c r="F37" s="22">
        <v>1824</v>
      </c>
      <c r="G37" s="9">
        <v>3.2811701171871897E-2</v>
      </c>
      <c r="H37" s="9">
        <v>0</v>
      </c>
      <c r="I37" s="9">
        <v>1</v>
      </c>
      <c r="J37" s="89">
        <v>59.848542937494344</v>
      </c>
      <c r="K37" s="89">
        <v>0</v>
      </c>
      <c r="L37" s="89">
        <v>59.848542937494344</v>
      </c>
      <c r="O37" s="7">
        <v>2005</v>
      </c>
      <c r="P37" s="7" t="s">
        <v>22</v>
      </c>
      <c r="Q37" s="22">
        <v>2580</v>
      </c>
      <c r="R37" s="22">
        <v>2580</v>
      </c>
      <c r="S37" s="22">
        <v>1824</v>
      </c>
      <c r="T37" s="9">
        <v>3.2811701171871897E-2</v>
      </c>
      <c r="U37" s="9">
        <v>0</v>
      </c>
      <c r="V37" s="9">
        <v>1</v>
      </c>
    </row>
    <row r="38" spans="2:22" ht="14.45" x14ac:dyDescent="0.3">
      <c r="B38" s="7">
        <v>2006</v>
      </c>
      <c r="C38" s="7" t="s">
        <v>22</v>
      </c>
      <c r="D38" s="22">
        <v>2280</v>
      </c>
      <c r="E38" s="22">
        <v>2280</v>
      </c>
      <c r="F38" s="22">
        <v>1890</v>
      </c>
      <c r="G38" s="9">
        <v>6.126755829921756E-2</v>
      </c>
      <c r="H38" s="9">
        <v>0.12225639590069963</v>
      </c>
      <c r="I38" s="9">
        <v>0.87774360409930041</v>
      </c>
      <c r="J38" s="89">
        <v>115.79568518552119</v>
      </c>
      <c r="K38" s="89">
        <v>14.156763131633854</v>
      </c>
      <c r="L38" s="89">
        <v>101.63892205388734</v>
      </c>
      <c r="O38" s="7">
        <v>2006</v>
      </c>
      <c r="P38" s="7" t="s">
        <v>22</v>
      </c>
      <c r="Q38" s="22">
        <v>2280</v>
      </c>
      <c r="R38" s="22">
        <v>2280</v>
      </c>
      <c r="S38" s="22">
        <v>1890</v>
      </c>
      <c r="T38" s="9">
        <v>6.126755829921756E-2</v>
      </c>
      <c r="U38" s="9">
        <v>0.12225639590069959</v>
      </c>
      <c r="V38" s="9">
        <v>0.87774360409930041</v>
      </c>
    </row>
    <row r="39" spans="2:22" ht="14.45" x14ac:dyDescent="0.3">
      <c r="B39" s="7">
        <v>2007</v>
      </c>
      <c r="C39" s="7" t="s">
        <v>22</v>
      </c>
      <c r="D39" s="22">
        <v>2280</v>
      </c>
      <c r="E39" s="22">
        <v>2280</v>
      </c>
      <c r="F39" s="22">
        <v>2145.259</v>
      </c>
      <c r="G39" s="9">
        <v>3.1746517677791748E-2</v>
      </c>
      <c r="H39" s="9">
        <v>1.4153156365534131E-2</v>
      </c>
      <c r="I39" s="9">
        <v>0.98584684363446584</v>
      </c>
      <c r="J39" s="89">
        <v>68.104502766941849</v>
      </c>
      <c r="K39" s="89">
        <v>0.96389367685748173</v>
      </c>
      <c r="L39" s="89">
        <v>67.140609090084368</v>
      </c>
      <c r="O39" s="7">
        <v>2007</v>
      </c>
      <c r="P39" s="7" t="s">
        <v>22</v>
      </c>
      <c r="Q39" s="22">
        <v>2280</v>
      </c>
      <c r="R39" s="22">
        <v>2280</v>
      </c>
      <c r="S39" s="22">
        <v>2145.259</v>
      </c>
      <c r="T39" s="9">
        <v>3.1746517677791748E-2</v>
      </c>
      <c r="U39" s="9">
        <v>1.4153156365534159E-2</v>
      </c>
      <c r="V39" s="9">
        <v>0.98584684363446584</v>
      </c>
    </row>
    <row r="40" spans="2:22" x14ac:dyDescent="0.25">
      <c r="B40" s="7">
        <v>2008</v>
      </c>
      <c r="C40" s="7" t="s">
        <v>22</v>
      </c>
      <c r="D40" s="22">
        <v>1950</v>
      </c>
      <c r="E40" s="22">
        <v>1950</v>
      </c>
      <c r="F40" s="22">
        <v>2058.1709999999998</v>
      </c>
      <c r="G40" s="9">
        <v>2.4487632311420426E-2</v>
      </c>
      <c r="H40" s="9">
        <v>4.8914936619938322E-2</v>
      </c>
      <c r="I40" s="9">
        <v>0.95108506338006171</v>
      </c>
      <c r="J40" s="89">
        <v>50.399734682028487</v>
      </c>
      <c r="K40" s="89">
        <v>2.465299827633129</v>
      </c>
      <c r="L40" s="89">
        <v>47.934434854395356</v>
      </c>
      <c r="O40" s="7">
        <v>2008</v>
      </c>
      <c r="P40" s="7" t="s">
        <v>22</v>
      </c>
      <c r="Q40" s="22">
        <v>1950</v>
      </c>
      <c r="R40" s="22">
        <v>1950</v>
      </c>
      <c r="S40" s="22">
        <v>2058.1709999999998</v>
      </c>
      <c r="T40" s="9">
        <v>2.4487632311420426E-2</v>
      </c>
      <c r="U40" s="9">
        <v>4.8914936619938287E-2</v>
      </c>
      <c r="V40" s="9">
        <v>0.95108506338006171</v>
      </c>
    </row>
    <row r="41" spans="2:22" x14ac:dyDescent="0.25">
      <c r="B41" s="7">
        <v>2009</v>
      </c>
      <c r="C41" s="7" t="s">
        <v>22</v>
      </c>
      <c r="D41" s="22">
        <v>1784</v>
      </c>
      <c r="E41" s="22">
        <v>1784</v>
      </c>
      <c r="F41" s="22">
        <v>1823.5440000000001</v>
      </c>
      <c r="G41" s="9">
        <v>5.1494496767428247E-2</v>
      </c>
      <c r="H41" s="9">
        <v>3.8644093015745271E-5</v>
      </c>
      <c r="I41" s="9">
        <v>0.99996135590698421</v>
      </c>
      <c r="J41" s="89">
        <v>93.898851837067951</v>
      </c>
      <c r="K41" s="89">
        <v>0</v>
      </c>
      <c r="L41" s="89">
        <v>93.898851837067951</v>
      </c>
      <c r="O41" s="7">
        <v>2009</v>
      </c>
      <c r="P41" s="7" t="s">
        <v>22</v>
      </c>
      <c r="Q41" s="22">
        <v>1784</v>
      </c>
      <c r="R41" s="22">
        <v>1784</v>
      </c>
      <c r="S41" s="22">
        <v>1823.5440000000001</v>
      </c>
      <c r="T41" s="9">
        <v>5.1492506809305366E-2</v>
      </c>
      <c r="U41" s="9">
        <v>0</v>
      </c>
      <c r="V41" s="9">
        <v>1</v>
      </c>
    </row>
    <row r="42" spans="2:22" x14ac:dyDescent="0.25">
      <c r="B42" s="7">
        <v>2010</v>
      </c>
      <c r="C42" s="7" t="s">
        <v>22</v>
      </c>
      <c r="D42" s="22">
        <v>1620</v>
      </c>
      <c r="E42" s="22">
        <v>1620</v>
      </c>
      <c r="F42" s="22">
        <v>1579.26</v>
      </c>
      <c r="G42" s="9">
        <v>8.9268395471564607E-2</v>
      </c>
      <c r="H42" s="9">
        <v>0.1437087036776116</v>
      </c>
      <c r="I42" s="9">
        <v>0.85629129632238843</v>
      </c>
      <c r="J42" s="89">
        <v>140.95895515739818</v>
      </c>
      <c r="K42" s="89">
        <v>20.240860019958266</v>
      </c>
      <c r="L42" s="89">
        <v>120.71809513743992</v>
      </c>
      <c r="O42" s="7">
        <v>2010</v>
      </c>
      <c r="P42" s="7" t="s">
        <v>22</v>
      </c>
      <c r="Q42" s="22">
        <v>1620</v>
      </c>
      <c r="R42" s="22">
        <v>1620</v>
      </c>
      <c r="S42" s="22">
        <v>1579.26</v>
      </c>
      <c r="T42" s="9">
        <v>8.9256332179247361E-2</v>
      </c>
      <c r="U42" s="9">
        <v>0.1435939986739887</v>
      </c>
      <c r="V42" s="9">
        <v>0.8564060013260113</v>
      </c>
    </row>
    <row r="43" spans="2:22" x14ac:dyDescent="0.25">
      <c r="B43" s="7">
        <v>2011</v>
      </c>
      <c r="C43" s="7" t="s">
        <v>22</v>
      </c>
      <c r="D43" s="22">
        <v>1990</v>
      </c>
      <c r="E43" s="22">
        <v>1990</v>
      </c>
      <c r="F43" s="22">
        <v>1894.7149999999999</v>
      </c>
      <c r="G43" s="9">
        <v>5.081604913464647E-2</v>
      </c>
      <c r="H43" s="9">
        <v>8.3798204236264745E-2</v>
      </c>
      <c r="I43" s="9">
        <v>0.91620179576373528</v>
      </c>
      <c r="J43" s="89">
        <v>96.280569745078466</v>
      </c>
      <c r="K43" s="89">
        <v>8.0667694819922033</v>
      </c>
      <c r="L43" s="89">
        <v>88.21380026308627</v>
      </c>
      <c r="O43" s="7">
        <v>2011</v>
      </c>
      <c r="P43" s="7" t="s">
        <v>22</v>
      </c>
      <c r="Q43" s="22">
        <v>1990</v>
      </c>
      <c r="R43" s="22">
        <v>1990</v>
      </c>
      <c r="S43" s="22">
        <v>1894.7149999999999</v>
      </c>
      <c r="T43" s="9">
        <v>5.0815330931078539E-2</v>
      </c>
      <c r="U43" s="9">
        <v>8.3783981579570455E-2</v>
      </c>
      <c r="V43" s="9">
        <v>0.91621601842042955</v>
      </c>
    </row>
    <row r="44" spans="2:22" x14ac:dyDescent="0.25">
      <c r="B44" s="7">
        <v>2012</v>
      </c>
      <c r="C44" s="7" t="s">
        <v>22</v>
      </c>
      <c r="D44" s="22">
        <v>2247</v>
      </c>
      <c r="E44" s="22">
        <v>2247</v>
      </c>
      <c r="F44" s="22">
        <v>2032.5930000000001</v>
      </c>
      <c r="G44" s="9">
        <v>3.2225852455961268E-2</v>
      </c>
      <c r="H44" s="9">
        <v>2.1197296604217142E-2</v>
      </c>
      <c r="I44" s="9">
        <v>0.9788027033957829</v>
      </c>
      <c r="J44" s="89">
        <v>65.502042121019684</v>
      </c>
      <c r="K44" s="89">
        <v>1.3884604916991743</v>
      </c>
      <c r="L44" s="89">
        <v>64.113581629320507</v>
      </c>
      <c r="O44" s="7">
        <v>2012</v>
      </c>
      <c r="P44" s="7" t="s">
        <v>22</v>
      </c>
      <c r="Q44" s="22">
        <v>2247</v>
      </c>
      <c r="R44" s="22">
        <v>2247</v>
      </c>
      <c r="S44" s="22">
        <v>2032.5930000000001</v>
      </c>
      <c r="T44" s="9">
        <v>3.2225852455961268E-2</v>
      </c>
      <c r="U44" s="9">
        <v>2.1197209227979408E-2</v>
      </c>
      <c r="V44" s="9">
        <v>0.97880279077202059</v>
      </c>
    </row>
    <row r="45" spans="2:22" x14ac:dyDescent="0.25">
      <c r="B45" s="7">
        <v>2013</v>
      </c>
      <c r="C45" s="7" t="s">
        <v>22</v>
      </c>
      <c r="D45" s="22">
        <v>2030</v>
      </c>
      <c r="E45" s="22">
        <v>2030</v>
      </c>
      <c r="F45" s="22">
        <v>2106.181</v>
      </c>
      <c r="G45" s="9">
        <v>6.56308803338638E-2</v>
      </c>
      <c r="H45" s="9">
        <v>6.3101961889704275E-3</v>
      </c>
      <c r="I45" s="9">
        <v>0.99368980381102956</v>
      </c>
      <c r="J45" s="89">
        <v>138.23051317245759</v>
      </c>
      <c r="K45" s="89">
        <v>0.87226707792796221</v>
      </c>
      <c r="L45" s="89">
        <v>137.35824609452962</v>
      </c>
      <c r="O45" s="7">
        <v>2013</v>
      </c>
      <c r="P45" s="7" t="s">
        <v>22</v>
      </c>
      <c r="Q45" s="22">
        <v>2030</v>
      </c>
      <c r="R45" s="22">
        <v>2030</v>
      </c>
      <c r="S45" s="22">
        <v>2106.181</v>
      </c>
      <c r="T45" s="9">
        <v>6.56308803338638E-2</v>
      </c>
      <c r="U45" s="9">
        <v>6.3102354025099672E-3</v>
      </c>
      <c r="V45" s="9">
        <v>0.99368976459749003</v>
      </c>
    </row>
    <row r="46" spans="2:22" x14ac:dyDescent="0.25">
      <c r="B46" s="7">
        <v>2014</v>
      </c>
      <c r="C46" s="7" t="s">
        <v>22</v>
      </c>
      <c r="D46" s="22">
        <v>1716</v>
      </c>
      <c r="E46" s="22">
        <v>1716</v>
      </c>
      <c r="F46" s="22">
        <v>1669</v>
      </c>
      <c r="G46" s="9">
        <v>0.15480943149342674</v>
      </c>
      <c r="H46" s="9">
        <v>0.4793321895867047</v>
      </c>
      <c r="I46" s="9">
        <v>0.52066781041329535</v>
      </c>
      <c r="J46" s="89">
        <v>258.40052820779823</v>
      </c>
      <c r="K46" s="89">
        <v>123.84740996099066</v>
      </c>
      <c r="L46" s="89">
        <v>134.55311824680757</v>
      </c>
      <c r="O46" s="7">
        <v>2014</v>
      </c>
      <c r="P46" s="7" t="s">
        <v>22</v>
      </c>
      <c r="Q46" s="22">
        <v>1716</v>
      </c>
      <c r="R46" s="22">
        <v>1716</v>
      </c>
      <c r="S46" s="22">
        <v>1669</v>
      </c>
      <c r="T46" s="9">
        <v>0.15482356393516969</v>
      </c>
      <c r="U46" s="9">
        <v>0.47928466253519481</v>
      </c>
      <c r="V46" s="9">
        <v>0.52071533746480525</v>
      </c>
    </row>
    <row r="47" spans="2:22" x14ac:dyDescent="0.25">
      <c r="B47" s="83" t="s">
        <v>11</v>
      </c>
      <c r="C47" s="83" t="s">
        <v>22</v>
      </c>
      <c r="D47" s="23"/>
      <c r="E47" s="23"/>
      <c r="F47" s="23"/>
      <c r="G47" s="9">
        <v>4.7619377705687617E-2</v>
      </c>
      <c r="H47" s="9">
        <v>0.66449256789834865</v>
      </c>
      <c r="I47" s="12">
        <v>0.33550743210165135</v>
      </c>
      <c r="J47" s="89"/>
      <c r="K47" s="89"/>
      <c r="L47" s="89"/>
      <c r="O47" s="83" t="s">
        <v>11</v>
      </c>
      <c r="P47" s="83" t="s">
        <v>22</v>
      </c>
      <c r="Q47" s="23"/>
      <c r="R47" s="23"/>
      <c r="S47" s="23"/>
      <c r="T47" s="9">
        <v>4.7616816998655949E-2</v>
      </c>
      <c r="U47" s="9">
        <v>7.1942955384249455E-2</v>
      </c>
      <c r="V47" s="12">
        <v>0.92805704461575056</v>
      </c>
    </row>
    <row r="48" spans="2:22" x14ac:dyDescent="0.25">
      <c r="B48" s="83" t="s">
        <v>12</v>
      </c>
      <c r="C48" s="83" t="s">
        <v>22</v>
      </c>
      <c r="D48" s="23"/>
      <c r="E48" s="23"/>
      <c r="F48" s="23"/>
      <c r="G48" s="9">
        <v>4.4666997957074066E-2</v>
      </c>
      <c r="H48" s="9">
        <v>0.67308021153018482</v>
      </c>
      <c r="I48" s="12">
        <v>0.32691978846981518</v>
      </c>
      <c r="J48" s="89"/>
      <c r="K48" s="89"/>
      <c r="L48" s="89"/>
      <c r="O48" s="83" t="s">
        <v>12</v>
      </c>
      <c r="P48" s="83" t="s">
        <v>22</v>
      </c>
      <c r="Q48" s="23"/>
      <c r="R48" s="23"/>
      <c r="S48" s="23"/>
      <c r="T48" s="9">
        <v>4.4664913546032484E-2</v>
      </c>
      <c r="U48" s="9">
        <v>6.4302877050977869E-2</v>
      </c>
      <c r="V48" s="12">
        <v>0.93569712294902208</v>
      </c>
    </row>
    <row r="49" spans="2:22" x14ac:dyDescent="0.25">
      <c r="B49" s="85" t="s">
        <v>13</v>
      </c>
      <c r="C49" s="85" t="s">
        <v>22</v>
      </c>
      <c r="D49" s="24"/>
      <c r="E49" s="24"/>
      <c r="F49" s="24"/>
      <c r="G49" s="14">
        <v>5.09946807677178E-2</v>
      </c>
      <c r="H49" s="14">
        <v>0.64738050235650613</v>
      </c>
      <c r="I49" s="15">
        <v>0.35261949764349387</v>
      </c>
      <c r="J49" s="90"/>
      <c r="K49" s="90"/>
      <c r="L49" s="90"/>
      <c r="O49" s="85" t="s">
        <v>13</v>
      </c>
      <c r="P49" s="85" t="s">
        <v>22</v>
      </c>
      <c r="Q49" s="24"/>
      <c r="R49" s="24"/>
      <c r="S49" s="24"/>
      <c r="T49" s="14">
        <v>5.0993474095545353E-2</v>
      </c>
      <c r="U49" s="14">
        <v>4.7487194328691716E-2</v>
      </c>
      <c r="V49" s="15">
        <v>0.95251280567130825</v>
      </c>
    </row>
  </sheetData>
  <mergeCells count="5">
    <mergeCell ref="C3:C4"/>
    <mergeCell ref="G3:I3"/>
    <mergeCell ref="P3:P4"/>
    <mergeCell ref="T3:V3"/>
    <mergeCell ref="J3:L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49"/>
  <sheetViews>
    <sheetView showGridLines="0" workbookViewId="0"/>
  </sheetViews>
  <sheetFormatPr defaultRowHeight="15" x14ac:dyDescent="0.25"/>
  <cols>
    <col min="3" max="3" width="10.7109375" customWidth="1"/>
    <col min="4" max="4" width="10.5703125" bestFit="1" customWidth="1"/>
    <col min="5" max="6" width="9.5703125" bestFit="1" customWidth="1"/>
    <col min="7" max="9" width="11" customWidth="1"/>
    <col min="10" max="12" width="10.5703125" customWidth="1"/>
    <col min="16" max="16" width="11.28515625" customWidth="1"/>
    <col min="17" max="17" width="10.5703125" bestFit="1" customWidth="1"/>
    <col min="18" max="19" width="9.5703125" bestFit="1" customWidth="1"/>
    <col min="20" max="22" width="11.7109375" customWidth="1"/>
  </cols>
  <sheetData>
    <row r="2" spans="2:22" x14ac:dyDescent="0.25">
      <c r="B2" s="2" t="s">
        <v>27</v>
      </c>
      <c r="C2" s="2"/>
      <c r="D2" s="2"/>
      <c r="E2" s="2"/>
      <c r="F2" s="2"/>
      <c r="G2" s="2"/>
      <c r="H2" s="2"/>
      <c r="I2" s="2"/>
      <c r="J2" s="2"/>
      <c r="K2" s="2"/>
      <c r="L2" s="2"/>
      <c r="O2" s="2" t="s">
        <v>28</v>
      </c>
      <c r="P2" s="2"/>
      <c r="Q2" s="2"/>
      <c r="R2" s="2"/>
      <c r="S2" s="2"/>
      <c r="T2" s="2"/>
      <c r="U2" s="2"/>
      <c r="V2" s="2"/>
    </row>
    <row r="3" spans="2:22" ht="15" customHeight="1" x14ac:dyDescent="0.25">
      <c r="B3" s="3"/>
      <c r="C3" s="132" t="s">
        <v>18</v>
      </c>
      <c r="D3" s="1"/>
      <c r="E3" s="1"/>
      <c r="F3" s="3" t="s">
        <v>1</v>
      </c>
      <c r="G3" s="134" t="s">
        <v>134</v>
      </c>
      <c r="H3" s="134"/>
      <c r="I3" s="134"/>
      <c r="J3" s="134" t="s">
        <v>138</v>
      </c>
      <c r="K3" s="134"/>
      <c r="L3" s="134"/>
      <c r="O3" s="3"/>
      <c r="P3" s="132" t="s">
        <v>18</v>
      </c>
      <c r="Q3" s="1"/>
      <c r="R3" s="1"/>
      <c r="S3" s="3" t="s">
        <v>1</v>
      </c>
      <c r="T3" s="134" t="s">
        <v>134</v>
      </c>
      <c r="U3" s="134"/>
      <c r="V3" s="134"/>
    </row>
    <row r="4" spans="2:22" x14ac:dyDescent="0.25">
      <c r="B4" s="5" t="s">
        <v>3</v>
      </c>
      <c r="C4" s="133"/>
      <c r="D4" s="6" t="s">
        <v>4</v>
      </c>
      <c r="E4" s="6" t="s">
        <v>5</v>
      </c>
      <c r="F4" s="5" t="s">
        <v>6</v>
      </c>
      <c r="G4" s="6" t="s">
        <v>135</v>
      </c>
      <c r="H4" s="6" t="s">
        <v>136</v>
      </c>
      <c r="I4" s="6" t="s">
        <v>137</v>
      </c>
      <c r="J4" s="6" t="s">
        <v>135</v>
      </c>
      <c r="K4" s="6" t="s">
        <v>136</v>
      </c>
      <c r="L4" s="6" t="s">
        <v>137</v>
      </c>
      <c r="O4" s="5" t="s">
        <v>3</v>
      </c>
      <c r="P4" s="133"/>
      <c r="Q4" s="6" t="s">
        <v>4</v>
      </c>
      <c r="R4" s="6" t="s">
        <v>5</v>
      </c>
      <c r="S4" s="5" t="s">
        <v>6</v>
      </c>
      <c r="T4" s="6" t="s">
        <v>135</v>
      </c>
      <c r="U4" s="6" t="s">
        <v>136</v>
      </c>
      <c r="V4" s="6" t="s">
        <v>137</v>
      </c>
    </row>
    <row r="5" spans="2:22" x14ac:dyDescent="0.25">
      <c r="B5" s="7">
        <v>2003</v>
      </c>
      <c r="C5" s="7" t="s">
        <v>20</v>
      </c>
      <c r="D5" s="22">
        <v>17990</v>
      </c>
      <c r="E5" s="22">
        <v>8000</v>
      </c>
      <c r="F5" s="22">
        <v>8211</v>
      </c>
      <c r="G5" s="9">
        <v>0.62871420651959298</v>
      </c>
      <c r="H5" s="9">
        <v>0.62717917016207991</v>
      </c>
      <c r="I5" s="9">
        <v>0.37282082983792009</v>
      </c>
      <c r="J5" s="89">
        <v>5162.3723497323781</v>
      </c>
      <c r="K5" s="89">
        <v>3237.7324063728197</v>
      </c>
      <c r="L5" s="89">
        <v>1924.6399433595586</v>
      </c>
      <c r="O5" s="7">
        <v>2003</v>
      </c>
      <c r="P5" s="7" t="s">
        <v>20</v>
      </c>
      <c r="Q5" s="22">
        <v>17990</v>
      </c>
      <c r="R5" s="22">
        <v>8000</v>
      </c>
      <c r="S5" s="22">
        <v>8211</v>
      </c>
      <c r="T5" s="9">
        <v>0.62032970500018381</v>
      </c>
      <c r="U5" s="9">
        <v>0</v>
      </c>
      <c r="V5" s="9">
        <v>1</v>
      </c>
    </row>
    <row r="6" spans="2:22" x14ac:dyDescent="0.25">
      <c r="B6" s="7">
        <v>2004</v>
      </c>
      <c r="C6" s="7" t="s">
        <v>20</v>
      </c>
      <c r="D6" s="22">
        <v>23590</v>
      </c>
      <c r="E6" s="22">
        <v>8000</v>
      </c>
      <c r="F6" s="22">
        <v>2877</v>
      </c>
      <c r="G6" s="9">
        <v>0.29029763087078242</v>
      </c>
      <c r="H6" s="9">
        <v>0.66260781405353941</v>
      </c>
      <c r="I6" s="9">
        <v>0.33739218594646059</v>
      </c>
      <c r="J6" s="89">
        <v>835.18628401524097</v>
      </c>
      <c r="K6" s="89">
        <v>553.40095797883737</v>
      </c>
      <c r="L6" s="89">
        <v>281.7853260364036</v>
      </c>
      <c r="O6" s="7">
        <v>2004</v>
      </c>
      <c r="P6" s="7" t="s">
        <v>20</v>
      </c>
      <c r="Q6" s="22">
        <v>23590</v>
      </c>
      <c r="R6" s="22">
        <v>8000</v>
      </c>
      <c r="S6" s="22">
        <v>2877</v>
      </c>
      <c r="T6" s="9">
        <v>0.26673896497767446</v>
      </c>
      <c r="U6" s="9">
        <v>3.1327067509301365E-5</v>
      </c>
      <c r="V6" s="9">
        <v>0.9999686729324907</v>
      </c>
    </row>
    <row r="7" spans="2:22" x14ac:dyDescent="0.25">
      <c r="B7" s="7">
        <v>2005</v>
      </c>
      <c r="C7" s="7" t="s">
        <v>20</v>
      </c>
      <c r="D7" s="22">
        <v>26250</v>
      </c>
      <c r="E7" s="22">
        <v>8000</v>
      </c>
      <c r="F7" s="22">
        <v>2545</v>
      </c>
      <c r="G7" s="9">
        <v>0.4820027471261642</v>
      </c>
      <c r="H7" s="9">
        <v>0.54018343592277207</v>
      </c>
      <c r="I7" s="9">
        <v>0.45981656407722793</v>
      </c>
      <c r="J7" s="89">
        <v>1226.696991436088</v>
      </c>
      <c r="K7" s="89">
        <v>662.64139567007328</v>
      </c>
      <c r="L7" s="89">
        <v>564.05559576601468</v>
      </c>
      <c r="O7" s="7">
        <v>2005</v>
      </c>
      <c r="P7" s="7" t="s">
        <v>20</v>
      </c>
      <c r="Q7" s="22">
        <v>26250</v>
      </c>
      <c r="R7" s="22">
        <v>8000</v>
      </c>
      <c r="S7" s="22">
        <v>2545</v>
      </c>
      <c r="T7" s="9">
        <v>0.37454694877490474</v>
      </c>
      <c r="U7" s="9">
        <v>9.0507935646116922E-3</v>
      </c>
      <c r="V7" s="9">
        <v>0.99094920643538831</v>
      </c>
    </row>
    <row r="8" spans="2:22" x14ac:dyDescent="0.25">
      <c r="B8" s="7">
        <v>2006</v>
      </c>
      <c r="C8" s="7" t="s">
        <v>20</v>
      </c>
      <c r="D8" s="22">
        <v>20154</v>
      </c>
      <c r="E8" s="22">
        <v>8000</v>
      </c>
      <c r="F8" s="22">
        <v>2043</v>
      </c>
      <c r="G8" s="9">
        <v>0.51928696736041924</v>
      </c>
      <c r="H8" s="9">
        <v>0.62112729484871376</v>
      </c>
      <c r="I8" s="9">
        <v>0.37887270515128624</v>
      </c>
      <c r="J8" s="89">
        <v>1060.9032743173366</v>
      </c>
      <c r="K8" s="89">
        <v>658.95598087287021</v>
      </c>
      <c r="L8" s="89">
        <v>401.94729344446642</v>
      </c>
      <c r="O8" s="7">
        <v>2006</v>
      </c>
      <c r="P8" s="7" t="s">
        <v>20</v>
      </c>
      <c r="Q8" s="22">
        <v>20154</v>
      </c>
      <c r="R8" s="22">
        <v>8000</v>
      </c>
      <c r="S8" s="22">
        <v>2043</v>
      </c>
      <c r="T8" s="9">
        <v>0.34883417539857592</v>
      </c>
      <c r="U8" s="9">
        <v>4.1727440723731135E-3</v>
      </c>
      <c r="V8" s="9">
        <v>0.99582725592762689</v>
      </c>
    </row>
    <row r="9" spans="2:22" x14ac:dyDescent="0.25">
      <c r="B9" s="7">
        <v>2007</v>
      </c>
      <c r="C9" s="7" t="s">
        <v>20</v>
      </c>
      <c r="D9" s="22">
        <v>20852</v>
      </c>
      <c r="E9" s="22">
        <v>8000</v>
      </c>
      <c r="F9" s="22">
        <v>3149.1460000000002</v>
      </c>
      <c r="G9" s="9">
        <v>0.53091992101557073</v>
      </c>
      <c r="H9" s="9">
        <v>0.72945281281547614</v>
      </c>
      <c r="I9" s="9">
        <v>0.27054718718452386</v>
      </c>
      <c r="J9" s="89">
        <v>1671.9443455865005</v>
      </c>
      <c r="K9" s="89">
        <v>1219.6045057590034</v>
      </c>
      <c r="L9" s="89">
        <v>452.3398398274972</v>
      </c>
      <c r="O9" s="7">
        <v>2007</v>
      </c>
      <c r="P9" s="7" t="s">
        <v>20</v>
      </c>
      <c r="Q9" s="22">
        <v>20852</v>
      </c>
      <c r="R9" s="22">
        <v>8000</v>
      </c>
      <c r="S9" s="22">
        <v>3149.1460000000002</v>
      </c>
      <c r="T9" s="9">
        <v>0.4165329236048731</v>
      </c>
      <c r="U9" s="9">
        <v>2.3763544398455183E-3</v>
      </c>
      <c r="V9" s="9">
        <v>0.99762364556015448</v>
      </c>
    </row>
    <row r="10" spans="2:22" x14ac:dyDescent="0.25">
      <c r="B10" s="7">
        <v>2008</v>
      </c>
      <c r="C10" s="7" t="s">
        <v>20</v>
      </c>
      <c r="D10" s="22">
        <v>30817</v>
      </c>
      <c r="E10" s="22">
        <v>8000</v>
      </c>
      <c r="F10" s="22">
        <v>3191.7829999999999</v>
      </c>
      <c r="G10" s="9">
        <v>0.55705361497313366</v>
      </c>
      <c r="H10" s="9">
        <v>0.68688312317688416</v>
      </c>
      <c r="I10" s="9">
        <v>0.3131168768231159</v>
      </c>
      <c r="J10" s="89">
        <v>1777.9942583597933</v>
      </c>
      <c r="K10" s="89">
        <v>1221.2742491727427</v>
      </c>
      <c r="L10" s="89">
        <v>556.72000918705066</v>
      </c>
      <c r="O10" s="7">
        <v>2008</v>
      </c>
      <c r="P10" s="7" t="s">
        <v>20</v>
      </c>
      <c r="Q10" s="22">
        <v>30817</v>
      </c>
      <c r="R10" s="22">
        <v>8000</v>
      </c>
      <c r="S10" s="22">
        <v>3191.7829999999999</v>
      </c>
      <c r="T10" s="9">
        <v>0.47421138972113652</v>
      </c>
      <c r="U10" s="9">
        <v>5.6249357030133451E-2</v>
      </c>
      <c r="V10" s="9">
        <v>0.94375064296986655</v>
      </c>
    </row>
    <row r="11" spans="2:22" x14ac:dyDescent="0.25">
      <c r="B11" s="7">
        <v>2009</v>
      </c>
      <c r="C11" s="7" t="s">
        <v>20</v>
      </c>
      <c r="D11" s="22">
        <v>30148</v>
      </c>
      <c r="E11" s="22">
        <v>8000</v>
      </c>
      <c r="F11" s="22">
        <v>1504.019</v>
      </c>
      <c r="G11" s="9">
        <v>0.33993873379907114</v>
      </c>
      <c r="H11" s="9">
        <v>0.72676660690067441</v>
      </c>
      <c r="I11" s="9">
        <v>0.27323339309932559</v>
      </c>
      <c r="J11" s="89">
        <v>511.27431446974515</v>
      </c>
      <c r="K11" s="89">
        <v>371.57709872264508</v>
      </c>
      <c r="L11" s="89">
        <v>139.69721574710007</v>
      </c>
      <c r="O11" s="7">
        <v>2009</v>
      </c>
      <c r="P11" s="7" t="s">
        <v>20</v>
      </c>
      <c r="Q11" s="22">
        <v>30148</v>
      </c>
      <c r="R11" s="22">
        <v>8000</v>
      </c>
      <c r="S11" s="22">
        <v>1504.019</v>
      </c>
      <c r="T11" s="9">
        <v>0.20350546939239519</v>
      </c>
      <c r="U11" s="9">
        <v>3.5715590186524704E-4</v>
      </c>
      <c r="V11" s="9">
        <v>0.99964284409813475</v>
      </c>
    </row>
    <row r="12" spans="2:22" x14ac:dyDescent="0.25">
      <c r="B12" s="7">
        <v>2010</v>
      </c>
      <c r="C12" s="7" t="s">
        <v>20</v>
      </c>
      <c r="D12" s="22">
        <v>34773</v>
      </c>
      <c r="E12" s="22">
        <v>8000</v>
      </c>
      <c r="F12" s="22">
        <v>2406.2579999999998</v>
      </c>
      <c r="G12" s="9">
        <v>0.68169534398805942</v>
      </c>
      <c r="H12" s="9">
        <v>0.63659064164349011</v>
      </c>
      <c r="I12" s="9">
        <v>0.36340935835650989</v>
      </c>
      <c r="J12" s="89">
        <v>1640.3348750340197</v>
      </c>
      <c r="K12" s="89">
        <v>1044.2218306081008</v>
      </c>
      <c r="L12" s="89">
        <v>596.11304442591893</v>
      </c>
      <c r="O12" s="7">
        <v>2010</v>
      </c>
      <c r="P12" s="7" t="s">
        <v>20</v>
      </c>
      <c r="Q12" s="22">
        <v>34773</v>
      </c>
      <c r="R12" s="22">
        <v>8000</v>
      </c>
      <c r="S12" s="22">
        <v>2406.2579999999998</v>
      </c>
      <c r="T12" s="9">
        <v>0.14043944264780733</v>
      </c>
      <c r="U12" s="9">
        <v>1.5995795686913783E-2</v>
      </c>
      <c r="V12" s="9">
        <v>0.98400420431308622</v>
      </c>
    </row>
    <row r="13" spans="2:22" x14ac:dyDescent="0.25">
      <c r="B13" s="7">
        <v>2011</v>
      </c>
      <c r="C13" s="7" t="s">
        <v>20</v>
      </c>
      <c r="D13" s="22">
        <v>34317</v>
      </c>
      <c r="E13" s="22">
        <v>8000</v>
      </c>
      <c r="F13" s="22">
        <v>1684.239</v>
      </c>
      <c r="G13" s="9">
        <v>0.69396005930084281</v>
      </c>
      <c r="H13" s="9">
        <v>0.66914470910331725</v>
      </c>
      <c r="I13" s="9">
        <v>0.33085529089668275</v>
      </c>
      <c r="J13" s="89">
        <v>1168.7945963167922</v>
      </c>
      <c r="K13" s="89">
        <v>782.09272015392901</v>
      </c>
      <c r="L13" s="89">
        <v>386.70187616286319</v>
      </c>
      <c r="O13" s="7">
        <v>2011</v>
      </c>
      <c r="P13" s="7" t="s">
        <v>20</v>
      </c>
      <c r="Q13" s="22">
        <v>34317</v>
      </c>
      <c r="R13" s="22">
        <v>8000</v>
      </c>
      <c r="S13" s="22">
        <v>1684.239</v>
      </c>
      <c r="T13" s="9">
        <v>0.58454476710457803</v>
      </c>
      <c r="U13" s="9">
        <v>0.19330762617589003</v>
      </c>
      <c r="V13" s="9">
        <v>0.80669237382410997</v>
      </c>
    </row>
    <row r="14" spans="2:22" x14ac:dyDescent="0.25">
      <c r="B14" s="7">
        <v>2012</v>
      </c>
      <c r="C14" s="7" t="s">
        <v>20</v>
      </c>
      <c r="D14" s="22">
        <v>27495</v>
      </c>
      <c r="E14" s="22">
        <v>14500</v>
      </c>
      <c r="F14" s="22">
        <v>1232.646</v>
      </c>
      <c r="G14" s="9">
        <v>0.78610362813488333</v>
      </c>
      <c r="H14" s="9">
        <v>0.6112037867335558</v>
      </c>
      <c r="I14" s="9">
        <v>0.38879621326644415</v>
      </c>
      <c r="J14" s="89">
        <v>968.98749280595132</v>
      </c>
      <c r="K14" s="89">
        <v>592.24882490045161</v>
      </c>
      <c r="L14" s="89">
        <v>376.73866790549965</v>
      </c>
      <c r="O14" s="7">
        <v>2012</v>
      </c>
      <c r="P14" s="7" t="s">
        <v>20</v>
      </c>
      <c r="Q14" s="22">
        <v>27495</v>
      </c>
      <c r="R14" s="22">
        <v>14500</v>
      </c>
      <c r="S14" s="22">
        <v>1232.646</v>
      </c>
      <c r="T14" s="9">
        <v>0.63815467631786904</v>
      </c>
      <c r="U14" s="9">
        <v>0.48669462476408454</v>
      </c>
      <c r="V14" s="9">
        <v>0.51330537523591546</v>
      </c>
    </row>
    <row r="15" spans="2:22" x14ac:dyDescent="0.25">
      <c r="B15" s="7">
        <v>2013</v>
      </c>
      <c r="C15" s="7" t="s">
        <v>20</v>
      </c>
      <c r="D15" s="22">
        <v>27181</v>
      </c>
      <c r="E15" s="22">
        <v>14500</v>
      </c>
      <c r="F15" s="22">
        <v>804.71500000000003</v>
      </c>
      <c r="G15" s="9">
        <v>0.20018446496194839</v>
      </c>
      <c r="H15" s="9">
        <v>0.62420810651909986</v>
      </c>
      <c r="I15" s="9">
        <v>0.37579189348090009</v>
      </c>
      <c r="J15" s="89">
        <v>161.0914417218543</v>
      </c>
      <c r="K15" s="89">
        <v>100.55458381363059</v>
      </c>
      <c r="L15" s="89">
        <v>60.536857908223695</v>
      </c>
      <c r="O15" s="7">
        <v>2013</v>
      </c>
      <c r="P15" s="7" t="s">
        <v>20</v>
      </c>
      <c r="Q15" s="22">
        <v>27181</v>
      </c>
      <c r="R15" s="22">
        <v>14500</v>
      </c>
      <c r="S15" s="22">
        <v>804.71500000000003</v>
      </c>
      <c r="T15" s="9">
        <v>0.11270054956519363</v>
      </c>
      <c r="U15" s="9">
        <v>0</v>
      </c>
      <c r="V15" s="9">
        <v>1</v>
      </c>
    </row>
    <row r="16" spans="2:22" x14ac:dyDescent="0.25">
      <c r="B16" s="7">
        <v>2014</v>
      </c>
      <c r="C16" s="7" t="s">
        <v>20</v>
      </c>
      <c r="D16" s="22">
        <v>31142</v>
      </c>
      <c r="E16" s="22">
        <v>14500</v>
      </c>
      <c r="F16" s="22">
        <v>1895</v>
      </c>
      <c r="G16" s="9">
        <v>1.1630953177107699</v>
      </c>
      <c r="H16" s="9">
        <v>0.50180208058659037</v>
      </c>
      <c r="I16" s="9">
        <v>0.49819791941340963</v>
      </c>
      <c r="J16" s="89">
        <v>2204.0656270619088</v>
      </c>
      <c r="K16" s="89">
        <v>1106.0047174090539</v>
      </c>
      <c r="L16" s="89">
        <v>1098.0609096528549</v>
      </c>
      <c r="O16" s="7">
        <v>2014</v>
      </c>
      <c r="P16" s="7" t="s">
        <v>20</v>
      </c>
      <c r="Q16" s="22">
        <v>31142</v>
      </c>
      <c r="R16" s="22">
        <v>14500</v>
      </c>
      <c r="S16" s="22">
        <v>1895</v>
      </c>
      <c r="T16" s="9">
        <v>0.97252281124372097</v>
      </c>
      <c r="U16" s="9">
        <v>0.50180208058659037</v>
      </c>
      <c r="V16" s="9">
        <v>0.49819791941340963</v>
      </c>
    </row>
    <row r="17" spans="2:22" x14ac:dyDescent="0.25">
      <c r="B17" s="3" t="s">
        <v>11</v>
      </c>
      <c r="C17" s="3" t="s">
        <v>20</v>
      </c>
      <c r="D17" s="23"/>
      <c r="E17" s="23"/>
      <c r="F17" s="23"/>
      <c r="G17" s="9">
        <v>0.6055912610545624</v>
      </c>
      <c r="H17" s="9">
        <v>0.66114386486644083</v>
      </c>
      <c r="I17" s="12">
        <v>0.33885613513355917</v>
      </c>
      <c r="J17" s="89"/>
      <c r="K17" s="89"/>
      <c r="L17" s="89"/>
      <c r="O17" s="3" t="s">
        <v>11</v>
      </c>
      <c r="P17" s="3" t="s">
        <v>20</v>
      </c>
      <c r="Q17" s="23"/>
      <c r="R17" s="23"/>
      <c r="S17" s="23"/>
      <c r="T17" s="9">
        <v>0.39212924915978381</v>
      </c>
      <c r="U17" s="9">
        <v>0.16896330820238967</v>
      </c>
      <c r="V17" s="12">
        <v>0.83103669179761031</v>
      </c>
    </row>
    <row r="18" spans="2:22" x14ac:dyDescent="0.25">
      <c r="B18" s="3" t="s">
        <v>12</v>
      </c>
      <c r="C18" s="3" t="s">
        <v>20</v>
      </c>
      <c r="D18" s="23"/>
      <c r="E18" s="23"/>
      <c r="F18" s="23"/>
      <c r="G18" s="9">
        <v>0.58773362688432218</v>
      </c>
      <c r="H18" s="9">
        <v>0.6759007961523813</v>
      </c>
      <c r="I18" s="12">
        <v>0.3240992038476187</v>
      </c>
      <c r="J18" s="89"/>
      <c r="K18" s="89"/>
      <c r="L18" s="89"/>
      <c r="O18" s="3" t="s">
        <v>12</v>
      </c>
      <c r="P18" s="3" t="s">
        <v>20</v>
      </c>
      <c r="Q18" s="23"/>
      <c r="R18" s="23"/>
      <c r="S18" s="23"/>
      <c r="T18" s="9">
        <v>0.39796538241281604</v>
      </c>
      <c r="U18" s="9">
        <v>0.12726532961953757</v>
      </c>
      <c r="V18" s="12">
        <v>0.87273467038046237</v>
      </c>
    </row>
    <row r="19" spans="2:22" x14ac:dyDescent="0.25">
      <c r="B19" s="5" t="s">
        <v>13</v>
      </c>
      <c r="C19" s="5" t="s">
        <v>20</v>
      </c>
      <c r="D19" s="24"/>
      <c r="E19" s="24"/>
      <c r="F19" s="24"/>
      <c r="G19" s="14">
        <v>0.54591001822453489</v>
      </c>
      <c r="H19" s="14">
        <v>0.64528453163947164</v>
      </c>
      <c r="I19" s="15">
        <v>0.35471546836052836</v>
      </c>
      <c r="J19" s="90"/>
      <c r="K19" s="90"/>
      <c r="L19" s="90"/>
      <c r="O19" s="5" t="s">
        <v>13</v>
      </c>
      <c r="P19" s="5" t="s">
        <v>20</v>
      </c>
      <c r="Q19" s="24"/>
      <c r="R19" s="24"/>
      <c r="S19" s="24"/>
      <c r="T19" s="14">
        <v>0.43367552838970375</v>
      </c>
      <c r="U19" s="14">
        <v>5.2772915254836947E-2</v>
      </c>
      <c r="V19" s="15">
        <v>0.94722708474516304</v>
      </c>
    </row>
    <row r="20" spans="2:22" x14ac:dyDescent="0.25">
      <c r="B20" s="7">
        <v>2003</v>
      </c>
      <c r="C20" s="7" t="s">
        <v>21</v>
      </c>
      <c r="D20" s="22">
        <v>113050</v>
      </c>
      <c r="E20" s="22">
        <v>25000</v>
      </c>
      <c r="F20" s="22">
        <v>22149</v>
      </c>
      <c r="G20" s="9">
        <v>0.35940058038178557</v>
      </c>
      <c r="H20" s="9">
        <v>0.62717917016207991</v>
      </c>
      <c r="I20" s="9">
        <v>0.37282082983792009</v>
      </c>
      <c r="J20" s="89">
        <v>7960.3634548761684</v>
      </c>
      <c r="K20" s="89">
        <v>4992.5741458177827</v>
      </c>
      <c r="L20" s="89">
        <v>2967.7893090583857</v>
      </c>
      <c r="O20" s="7">
        <v>2003</v>
      </c>
      <c r="P20" s="7" t="s">
        <v>21</v>
      </c>
      <c r="Q20" s="22">
        <v>113050</v>
      </c>
      <c r="R20" s="22">
        <v>25000</v>
      </c>
      <c r="S20" s="22">
        <v>22149</v>
      </c>
      <c r="T20" s="9">
        <v>0.30014277488300178</v>
      </c>
      <c r="U20" s="9">
        <v>0.11528637751058013</v>
      </c>
      <c r="V20" s="9">
        <v>0.88471362248941987</v>
      </c>
    </row>
    <row r="21" spans="2:22" x14ac:dyDescent="0.25">
      <c r="B21" s="7">
        <v>2004</v>
      </c>
      <c r="C21" s="7" t="s">
        <v>21</v>
      </c>
      <c r="D21" s="22">
        <v>151840</v>
      </c>
      <c r="E21" s="22">
        <v>25000</v>
      </c>
      <c r="F21" s="22">
        <v>12760</v>
      </c>
      <c r="G21" s="9">
        <v>0.48408768729149115</v>
      </c>
      <c r="H21" s="9">
        <v>0.66260781405353941</v>
      </c>
      <c r="I21" s="12">
        <v>0.33739218594646059</v>
      </c>
      <c r="J21" s="89">
        <v>6176.9588898394268</v>
      </c>
      <c r="K21" s="89">
        <v>4092.9012274950801</v>
      </c>
      <c r="L21" s="89">
        <v>2084.0576623443467</v>
      </c>
      <c r="O21" s="7">
        <v>2004</v>
      </c>
      <c r="P21" s="7" t="s">
        <v>21</v>
      </c>
      <c r="Q21" s="22">
        <v>151840</v>
      </c>
      <c r="R21" s="22">
        <v>25000</v>
      </c>
      <c r="S21" s="22">
        <v>12760</v>
      </c>
      <c r="T21" s="9">
        <v>0.32875964279518716</v>
      </c>
      <c r="U21" s="9">
        <v>0.93575180523462675</v>
      </c>
      <c r="V21" s="9">
        <v>6.4248194765373259E-2</v>
      </c>
    </row>
    <row r="22" spans="2:22" x14ac:dyDescent="0.25">
      <c r="B22" s="7">
        <v>2005</v>
      </c>
      <c r="C22" s="7" t="s">
        <v>21</v>
      </c>
      <c r="D22" s="22">
        <v>168950</v>
      </c>
      <c r="E22" s="22">
        <v>25000</v>
      </c>
      <c r="F22" s="22">
        <v>17379</v>
      </c>
      <c r="G22" s="9">
        <v>0.62703031550448818</v>
      </c>
      <c r="H22" s="9">
        <v>0.54018343592277207</v>
      </c>
      <c r="I22" s="12">
        <v>0.45981656407722793</v>
      </c>
      <c r="J22" s="89">
        <v>10897.1598531525</v>
      </c>
      <c r="K22" s="89">
        <v>5886.4652512756074</v>
      </c>
      <c r="L22" s="89">
        <v>5010.6946018768922</v>
      </c>
      <c r="O22" s="7">
        <v>2005</v>
      </c>
      <c r="P22" s="7" t="s">
        <v>21</v>
      </c>
      <c r="Q22" s="22">
        <v>168950</v>
      </c>
      <c r="R22" s="22">
        <v>25000</v>
      </c>
      <c r="S22" s="22">
        <v>17379</v>
      </c>
      <c r="T22" s="9">
        <v>0.48633910337928499</v>
      </c>
      <c r="U22" s="9">
        <v>0.66323717110603875</v>
      </c>
      <c r="V22" s="9">
        <v>0.33676282889396131</v>
      </c>
    </row>
    <row r="23" spans="2:22" x14ac:dyDescent="0.25">
      <c r="B23" s="7">
        <v>2006</v>
      </c>
      <c r="C23" s="7" t="s">
        <v>21</v>
      </c>
      <c r="D23" s="22">
        <v>134906</v>
      </c>
      <c r="E23" s="22">
        <v>25000</v>
      </c>
      <c r="F23" s="22">
        <v>25580</v>
      </c>
      <c r="G23" s="9">
        <v>0.60113977901951698</v>
      </c>
      <c r="H23" s="9">
        <v>0.62112729484871376</v>
      </c>
      <c r="I23" s="12">
        <v>0.37887270515128624</v>
      </c>
      <c r="J23" s="89">
        <v>15377.155547319244</v>
      </c>
      <c r="K23" s="89">
        <v>9551.1710275742953</v>
      </c>
      <c r="L23" s="89">
        <v>5825.9845197449495</v>
      </c>
      <c r="O23" s="7">
        <v>2006</v>
      </c>
      <c r="P23" s="7" t="s">
        <v>21</v>
      </c>
      <c r="Q23" s="22">
        <v>134906</v>
      </c>
      <c r="R23" s="22">
        <v>25000</v>
      </c>
      <c r="S23" s="22">
        <v>25580</v>
      </c>
      <c r="T23" s="9">
        <v>0.48206995720902573</v>
      </c>
      <c r="U23" s="9">
        <v>0.67981713464800309</v>
      </c>
      <c r="V23" s="9">
        <v>0.32018286535199691</v>
      </c>
    </row>
    <row r="24" spans="2:22" x14ac:dyDescent="0.25">
      <c r="B24" s="7">
        <v>2007</v>
      </c>
      <c r="C24" s="7" t="s">
        <v>21</v>
      </c>
      <c r="D24" s="22">
        <v>139582</v>
      </c>
      <c r="E24" s="22">
        <v>30000</v>
      </c>
      <c r="F24" s="22">
        <v>22209.812000000002</v>
      </c>
      <c r="G24" s="9">
        <v>0.60196114431572845</v>
      </c>
      <c r="H24" s="9">
        <v>0.72945281281547614</v>
      </c>
      <c r="I24" s="12">
        <v>0.27054718718452386</v>
      </c>
      <c r="J24" s="89">
        <v>13369.443846557198</v>
      </c>
      <c r="K24" s="89">
        <v>9752.3784196497072</v>
      </c>
      <c r="L24" s="89">
        <v>3617.0654269074912</v>
      </c>
      <c r="O24" s="7">
        <v>2007</v>
      </c>
      <c r="P24" s="7" t="s">
        <v>21</v>
      </c>
      <c r="Q24" s="22">
        <v>139582</v>
      </c>
      <c r="R24" s="22">
        <v>30000</v>
      </c>
      <c r="S24" s="22">
        <v>22209.812000000002</v>
      </c>
      <c r="T24" s="9">
        <v>0.49968487170618636</v>
      </c>
      <c r="U24" s="9">
        <v>0.72127590861197954</v>
      </c>
      <c r="V24" s="9">
        <v>0.2787240913880204</v>
      </c>
    </row>
    <row r="25" spans="2:22" x14ac:dyDescent="0.25">
      <c r="B25" s="7">
        <v>2008</v>
      </c>
      <c r="C25" s="7" t="s">
        <v>21</v>
      </c>
      <c r="D25" s="22">
        <v>167936</v>
      </c>
      <c r="E25" s="22">
        <v>30000</v>
      </c>
      <c r="F25" s="22">
        <v>26192.268</v>
      </c>
      <c r="G25" s="9">
        <v>0.71297819629443004</v>
      </c>
      <c r="H25" s="9">
        <v>0.68688312317688416</v>
      </c>
      <c r="I25" s="12">
        <v>0.3131168768231159</v>
      </c>
      <c r="J25" s="89">
        <v>18674.515995500318</v>
      </c>
      <c r="K25" s="89">
        <v>12827.209870805938</v>
      </c>
      <c r="L25" s="89">
        <v>5847.3061246943807</v>
      </c>
      <c r="O25" s="7">
        <v>2008</v>
      </c>
      <c r="P25" s="7" t="s">
        <v>21</v>
      </c>
      <c r="Q25" s="22">
        <v>167936</v>
      </c>
      <c r="R25" s="22">
        <v>30000</v>
      </c>
      <c r="S25" s="22">
        <v>26192.268</v>
      </c>
      <c r="T25" s="9">
        <v>0.61206324274158364</v>
      </c>
      <c r="U25" s="9">
        <v>0.73355272335891186</v>
      </c>
      <c r="V25" s="9">
        <v>0.26644727664108808</v>
      </c>
    </row>
    <row r="26" spans="2:22" x14ac:dyDescent="0.25">
      <c r="B26" s="7">
        <v>2009</v>
      </c>
      <c r="C26" s="7" t="s">
        <v>21</v>
      </c>
      <c r="D26" s="22">
        <v>164251</v>
      </c>
      <c r="E26" s="22">
        <v>30000</v>
      </c>
      <c r="F26" s="22">
        <v>23361.182000000001</v>
      </c>
      <c r="G26" s="9">
        <v>0.52589703179682468</v>
      </c>
      <c r="H26" s="9">
        <v>0.72676660690067441</v>
      </c>
      <c r="I26" s="12">
        <v>0.27323339309932559</v>
      </c>
      <c r="J26" s="89">
        <v>12285.576273065408</v>
      </c>
      <c r="K26" s="89">
        <v>8928.7465817951797</v>
      </c>
      <c r="L26" s="89">
        <v>3356.8296912702281</v>
      </c>
      <c r="O26" s="7">
        <v>2009</v>
      </c>
      <c r="P26" s="7" t="s">
        <v>21</v>
      </c>
      <c r="Q26" s="22">
        <v>164251</v>
      </c>
      <c r="R26" s="22">
        <v>30000</v>
      </c>
      <c r="S26" s="22">
        <v>23361.182000000001</v>
      </c>
      <c r="T26" s="9">
        <v>0.34925299706365909</v>
      </c>
      <c r="U26" s="9">
        <v>0.8650330914611265</v>
      </c>
      <c r="V26" s="9">
        <v>0.1349669085388735</v>
      </c>
    </row>
    <row r="27" spans="2:22" x14ac:dyDescent="0.25">
      <c r="B27" s="7">
        <v>2010</v>
      </c>
      <c r="C27" s="7" t="s">
        <v>21</v>
      </c>
      <c r="D27" s="22">
        <v>146407</v>
      </c>
      <c r="E27" s="22">
        <v>30000</v>
      </c>
      <c r="F27" s="22">
        <v>21604.671999999999</v>
      </c>
      <c r="G27" s="9">
        <v>0.58608913684679886</v>
      </c>
      <c r="H27" s="9">
        <v>0.63659064164349011</v>
      </c>
      <c r="I27" s="12">
        <v>0.36340935835650989</v>
      </c>
      <c r="J27" s="89">
        <v>12662.263564338204</v>
      </c>
      <c r="K27" s="89">
        <v>8060.6784870810434</v>
      </c>
      <c r="L27" s="89">
        <v>4601.5850772571603</v>
      </c>
      <c r="O27" s="7">
        <v>2010</v>
      </c>
      <c r="P27" s="7" t="s">
        <v>21</v>
      </c>
      <c r="Q27" s="22">
        <v>146407</v>
      </c>
      <c r="R27" s="22">
        <v>30000</v>
      </c>
      <c r="S27" s="22">
        <v>21604.671999999999</v>
      </c>
      <c r="T27" s="9">
        <v>0.45652583502821592</v>
      </c>
      <c r="U27" s="9">
        <v>0.75010781324454423</v>
      </c>
      <c r="V27" s="9">
        <v>0.24989218675545574</v>
      </c>
    </row>
    <row r="28" spans="2:22" ht="14.45" x14ac:dyDescent="0.3">
      <c r="B28" s="7">
        <v>2011</v>
      </c>
      <c r="C28" s="7" t="s">
        <v>21</v>
      </c>
      <c r="D28" s="22">
        <v>144559</v>
      </c>
      <c r="E28" s="22">
        <v>30000</v>
      </c>
      <c r="F28" s="22">
        <v>28963.985000000001</v>
      </c>
      <c r="G28" s="9">
        <v>0.77759457393337339</v>
      </c>
      <c r="H28" s="9">
        <v>0.66914470910331725</v>
      </c>
      <c r="I28" s="12">
        <v>0.33085529089668275</v>
      </c>
      <c r="J28" s="89">
        <v>22522.237575487619</v>
      </c>
      <c r="K28" s="89">
        <v>15070.636110805464</v>
      </c>
      <c r="L28" s="89">
        <v>7451.601464682155</v>
      </c>
      <c r="O28" s="7">
        <v>2011</v>
      </c>
      <c r="P28" s="7" t="s">
        <v>21</v>
      </c>
      <c r="Q28" s="22">
        <v>144559</v>
      </c>
      <c r="R28" s="22">
        <v>30000</v>
      </c>
      <c r="S28" s="22">
        <v>28963.985000000001</v>
      </c>
      <c r="T28" s="9">
        <v>0.67137964834330954</v>
      </c>
      <c r="U28" s="9">
        <v>0.55096567308472655</v>
      </c>
      <c r="V28" s="9">
        <v>0.44903432691527351</v>
      </c>
    </row>
    <row r="29" spans="2:22" ht="14.45" x14ac:dyDescent="0.3">
      <c r="B29" s="7">
        <v>2012</v>
      </c>
      <c r="C29" s="7" t="s">
        <v>21</v>
      </c>
      <c r="D29" s="22">
        <v>143162</v>
      </c>
      <c r="E29" s="22">
        <v>75000</v>
      </c>
      <c r="F29" s="22">
        <v>19327.696</v>
      </c>
      <c r="G29" s="9">
        <v>0.74373600543584373</v>
      </c>
      <c r="H29" s="9">
        <v>0.6112037867335558</v>
      </c>
      <c r="I29" s="12">
        <v>0.38879621326644415</v>
      </c>
      <c r="J29" s="89">
        <v>14374.703417318335</v>
      </c>
      <c r="K29" s="89">
        <v>8785.873161836751</v>
      </c>
      <c r="L29" s="89">
        <v>5588.8302554815828</v>
      </c>
      <c r="O29" s="7">
        <v>2012</v>
      </c>
      <c r="P29" s="7" t="s">
        <v>21</v>
      </c>
      <c r="Q29" s="22">
        <v>143162</v>
      </c>
      <c r="R29" s="22">
        <v>75000</v>
      </c>
      <c r="S29" s="22">
        <v>19327.696</v>
      </c>
      <c r="T29" s="9">
        <v>0.64721824956136897</v>
      </c>
      <c r="U29" s="9">
        <v>0.47273198731244659</v>
      </c>
      <c r="V29" s="9">
        <v>0.52726801268755341</v>
      </c>
    </row>
    <row r="30" spans="2:22" ht="14.45" x14ac:dyDescent="0.3">
      <c r="B30" s="7">
        <v>2013</v>
      </c>
      <c r="C30" s="7" t="s">
        <v>21</v>
      </c>
      <c r="D30" s="22">
        <v>141527</v>
      </c>
      <c r="E30" s="22">
        <v>75000</v>
      </c>
      <c r="F30" s="22">
        <v>20561.226999999999</v>
      </c>
      <c r="G30" s="9">
        <v>0.77337824871117378</v>
      </c>
      <c r="H30" s="9">
        <v>0.62420810651909986</v>
      </c>
      <c r="I30" s="12">
        <v>0.37579189348090009</v>
      </c>
      <c r="J30" s="89">
        <v>15901.6057286129</v>
      </c>
      <c r="K30" s="89">
        <v>9925.9112024707301</v>
      </c>
      <c r="L30" s="89">
        <v>5975.6945261421697</v>
      </c>
      <c r="O30" s="7">
        <v>2013</v>
      </c>
      <c r="P30" s="7" t="s">
        <v>21</v>
      </c>
      <c r="Q30" s="22">
        <v>141527</v>
      </c>
      <c r="R30" s="22">
        <v>75000</v>
      </c>
      <c r="S30" s="22">
        <v>20561.226999999999</v>
      </c>
      <c r="T30" s="9">
        <v>0.60119744592302427</v>
      </c>
      <c r="U30" s="9">
        <v>0.54163071824690379</v>
      </c>
      <c r="V30" s="9">
        <v>0.45836928175309616</v>
      </c>
    </row>
    <row r="31" spans="2:22" ht="14.45" x14ac:dyDescent="0.3">
      <c r="B31" s="7">
        <v>2014</v>
      </c>
      <c r="C31" s="7" t="s">
        <v>21</v>
      </c>
      <c r="D31" s="22">
        <v>115612</v>
      </c>
      <c r="E31" s="22">
        <v>75000</v>
      </c>
      <c r="F31" s="22">
        <v>34326</v>
      </c>
      <c r="G31" s="9">
        <v>1.4383844367653358</v>
      </c>
      <c r="H31" s="9">
        <v>0.57643977026670046</v>
      </c>
      <c r="I31" s="12">
        <v>0.42356022973329954</v>
      </c>
      <c r="J31" s="89">
        <v>49373.984176406913</v>
      </c>
      <c r="K31" s="89">
        <v>28461.128095799704</v>
      </c>
      <c r="L31" s="89">
        <v>20912.856080607209</v>
      </c>
      <c r="O31" s="7">
        <v>2014</v>
      </c>
      <c r="P31" s="7" t="s">
        <v>21</v>
      </c>
      <c r="Q31" s="22">
        <v>115612</v>
      </c>
      <c r="R31" s="22">
        <v>75000</v>
      </c>
      <c r="S31" s="22">
        <v>34326</v>
      </c>
      <c r="T31" s="9">
        <v>1.3409766231124542</v>
      </c>
      <c r="U31" s="9">
        <v>0.54567258520356976</v>
      </c>
      <c r="V31" s="9">
        <v>0.45432741479643024</v>
      </c>
    </row>
    <row r="32" spans="2:22" ht="14.45" x14ac:dyDescent="0.3">
      <c r="B32" s="3" t="s">
        <v>11</v>
      </c>
      <c r="C32" s="3" t="s">
        <v>21</v>
      </c>
      <c r="D32" s="23"/>
      <c r="E32" s="23"/>
      <c r="F32" s="23"/>
      <c r="G32" s="9">
        <v>0.6740848021801249</v>
      </c>
      <c r="H32" s="9">
        <v>0.6665873440065424</v>
      </c>
      <c r="I32" s="12">
        <v>0.3334126559934576</v>
      </c>
      <c r="J32" s="89"/>
      <c r="K32" s="89"/>
      <c r="L32" s="89"/>
      <c r="O32" s="3" t="s">
        <v>11</v>
      </c>
      <c r="P32" s="3" t="s">
        <v>21</v>
      </c>
      <c r="Q32" s="23"/>
      <c r="R32" s="23"/>
      <c r="S32" s="23"/>
      <c r="T32" s="9">
        <v>0.5526040581054128</v>
      </c>
      <c r="U32" s="9">
        <v>0.6490605430670392</v>
      </c>
      <c r="V32" s="12">
        <v>0.3509394569329608</v>
      </c>
    </row>
    <row r="33" spans="2:22" ht="14.45" x14ac:dyDescent="0.3">
      <c r="B33" s="3" t="s">
        <v>12</v>
      </c>
      <c r="C33" s="3" t="s">
        <v>21</v>
      </c>
      <c r="D33" s="23"/>
      <c r="E33" s="23"/>
      <c r="F33" s="23"/>
      <c r="G33" s="9">
        <v>0.66277704250620106</v>
      </c>
      <c r="H33" s="9">
        <v>0.67553917730530122</v>
      </c>
      <c r="I33" s="12">
        <v>0.32446082269469878</v>
      </c>
      <c r="J33" s="89"/>
      <c r="K33" s="89"/>
      <c r="L33" s="89"/>
      <c r="O33" s="3" t="s">
        <v>12</v>
      </c>
      <c r="P33" s="3" t="s">
        <v>21</v>
      </c>
      <c r="Q33" s="23"/>
      <c r="R33" s="23"/>
      <c r="S33" s="23"/>
      <c r="T33" s="9">
        <v>0.54430723207549725</v>
      </c>
      <c r="U33" s="9">
        <v>0.65945449096597963</v>
      </c>
      <c r="V33" s="12">
        <v>0.34054550903402037</v>
      </c>
    </row>
    <row r="34" spans="2:22" ht="14.45" x14ac:dyDescent="0.3">
      <c r="B34" s="5" t="s">
        <v>13</v>
      </c>
      <c r="C34" s="5" t="s">
        <v>21</v>
      </c>
      <c r="D34" s="24"/>
      <c r="E34" s="24"/>
      <c r="F34" s="24"/>
      <c r="G34" s="14">
        <v>0.62561001542115524</v>
      </c>
      <c r="H34" s="14">
        <v>0.65161952448928551</v>
      </c>
      <c r="I34" s="15">
        <v>0.34838047551071449</v>
      </c>
      <c r="J34" s="90"/>
      <c r="K34" s="90"/>
      <c r="L34" s="90"/>
      <c r="O34" s="5" t="s">
        <v>13</v>
      </c>
      <c r="P34" s="5" t="s">
        <v>21</v>
      </c>
      <c r="Q34" s="24"/>
      <c r="R34" s="24"/>
      <c r="S34" s="24"/>
      <c r="T34" s="14">
        <v>0.50437155359747965</v>
      </c>
      <c r="U34" s="14">
        <v>0.62946219768322298</v>
      </c>
      <c r="V34" s="15">
        <v>0.37053780231677702</v>
      </c>
    </row>
    <row r="35" spans="2:22" ht="14.45" x14ac:dyDescent="0.3">
      <c r="B35" s="7">
        <v>2003</v>
      </c>
      <c r="C35" s="7" t="s">
        <v>22</v>
      </c>
      <c r="D35" s="22">
        <v>18190</v>
      </c>
      <c r="E35" s="22">
        <v>2500</v>
      </c>
      <c r="F35" s="22">
        <v>37</v>
      </c>
      <c r="G35" s="9">
        <v>0.21721167779409639</v>
      </c>
      <c r="H35" s="9">
        <v>0.62717917016207991</v>
      </c>
      <c r="I35" s="9">
        <v>0.37282082983792009</v>
      </c>
      <c r="J35" s="89">
        <v>8.0368320783815665</v>
      </c>
      <c r="K35" s="89">
        <v>5.0405336736513346</v>
      </c>
      <c r="L35" s="89">
        <v>2.9962984047302315</v>
      </c>
      <c r="O35" s="7">
        <v>2003</v>
      </c>
      <c r="P35" s="7" t="s">
        <v>22</v>
      </c>
      <c r="Q35" s="22">
        <v>18190</v>
      </c>
      <c r="R35" s="22">
        <v>2500</v>
      </c>
      <c r="S35" s="22">
        <v>37</v>
      </c>
      <c r="T35" s="9">
        <v>0</v>
      </c>
      <c r="U35" s="25">
        <v>0</v>
      </c>
      <c r="V35" s="9">
        <v>0</v>
      </c>
    </row>
    <row r="36" spans="2:22" ht="14.45" x14ac:dyDescent="0.3">
      <c r="B36" s="7">
        <v>2004</v>
      </c>
      <c r="C36" s="7" t="s">
        <v>22</v>
      </c>
      <c r="D36" s="22">
        <v>10590</v>
      </c>
      <c r="E36" s="22">
        <v>2500</v>
      </c>
      <c r="F36" s="22">
        <v>80</v>
      </c>
      <c r="G36" s="9">
        <v>3.5539326862015788E-2</v>
      </c>
      <c r="H36" s="9">
        <v>0.66260781405353941</v>
      </c>
      <c r="I36" s="12">
        <v>0.33739218594646059</v>
      </c>
      <c r="J36" s="89">
        <v>2.8431461489612628</v>
      </c>
      <c r="K36" s="89">
        <v>1.8838908547979611</v>
      </c>
      <c r="L36" s="89">
        <v>0.95925529416330169</v>
      </c>
      <c r="O36" s="7">
        <v>2004</v>
      </c>
      <c r="P36" s="7" t="s">
        <v>22</v>
      </c>
      <c r="Q36" s="22">
        <v>10590</v>
      </c>
      <c r="R36" s="22">
        <v>2500</v>
      </c>
      <c r="S36" s="22">
        <v>80</v>
      </c>
      <c r="T36" s="9">
        <v>1.0546130817381837E-3</v>
      </c>
      <c r="U36" s="9">
        <v>0.91563095346094525</v>
      </c>
      <c r="V36" s="9">
        <v>8.4369046539054707E-2</v>
      </c>
    </row>
    <row r="37" spans="2:22" ht="14.45" x14ac:dyDescent="0.3">
      <c r="B37" s="7">
        <v>2005</v>
      </c>
      <c r="C37" s="7" t="s">
        <v>22</v>
      </c>
      <c r="D37" s="22">
        <v>11790</v>
      </c>
      <c r="E37" s="22">
        <v>2500</v>
      </c>
      <c r="F37" s="22">
        <v>26</v>
      </c>
      <c r="G37" s="9">
        <v>4.4260601958143471E-2</v>
      </c>
      <c r="H37" s="9">
        <v>0.54018343592277207</v>
      </c>
      <c r="I37" s="12">
        <v>0.45981656407722793</v>
      </c>
      <c r="J37" s="89">
        <v>1.1507756509117302</v>
      </c>
      <c r="K37" s="89">
        <v>0.62162994508576297</v>
      </c>
      <c r="L37" s="89">
        <v>0.52914570582596721</v>
      </c>
      <c r="O37" s="7">
        <v>2005</v>
      </c>
      <c r="P37" s="7" t="s">
        <v>22</v>
      </c>
      <c r="Q37" s="22">
        <v>11790</v>
      </c>
      <c r="R37" s="22">
        <v>2500</v>
      </c>
      <c r="S37" s="22">
        <v>26</v>
      </c>
      <c r="T37" s="9">
        <v>0</v>
      </c>
      <c r="U37" s="9">
        <v>0</v>
      </c>
      <c r="V37" s="9">
        <v>0</v>
      </c>
    </row>
    <row r="38" spans="2:22" ht="14.45" x14ac:dyDescent="0.3">
      <c r="B38" s="7">
        <v>2006</v>
      </c>
      <c r="C38" s="7" t="s">
        <v>22</v>
      </c>
      <c r="D38" s="22">
        <v>15954</v>
      </c>
      <c r="E38" s="22">
        <v>2500</v>
      </c>
      <c r="F38" s="22">
        <v>32</v>
      </c>
      <c r="G38" s="9">
        <v>0.11661695999274245</v>
      </c>
      <c r="H38" s="9">
        <v>0.62112729484871376</v>
      </c>
      <c r="I38" s="12">
        <v>0.37887270515128624</v>
      </c>
      <c r="J38" s="89">
        <v>3.7317427197677584</v>
      </c>
      <c r="K38" s="89">
        <v>2.3178872606007297</v>
      </c>
      <c r="L38" s="89">
        <v>1.4138554591670289</v>
      </c>
      <c r="O38" s="7">
        <v>2006</v>
      </c>
      <c r="P38" s="7" t="s">
        <v>22</v>
      </c>
      <c r="Q38" s="22">
        <v>15954</v>
      </c>
      <c r="R38" s="22">
        <v>2500</v>
      </c>
      <c r="S38" s="22">
        <v>32</v>
      </c>
      <c r="T38" s="9">
        <v>0</v>
      </c>
      <c r="U38" s="9">
        <v>0</v>
      </c>
      <c r="V38" s="9">
        <v>0</v>
      </c>
    </row>
    <row r="39" spans="2:22" ht="14.45" x14ac:dyDescent="0.3">
      <c r="B39" s="7">
        <v>2007</v>
      </c>
      <c r="C39" s="7" t="s">
        <v>22</v>
      </c>
      <c r="D39" s="22">
        <v>16507</v>
      </c>
      <c r="E39" s="22">
        <v>2500</v>
      </c>
      <c r="F39" s="22">
        <v>76.881</v>
      </c>
      <c r="G39" s="9">
        <v>4.3246916518747168E-3</v>
      </c>
      <c r="H39" s="9">
        <v>0.72945281281547614</v>
      </c>
      <c r="I39" s="12">
        <v>0.27054718718452386</v>
      </c>
      <c r="J39" s="89">
        <v>0.33248661888778008</v>
      </c>
      <c r="K39" s="89">
        <v>0.24253329937119839</v>
      </c>
      <c r="L39" s="89">
        <v>8.9953319516581684E-2</v>
      </c>
      <c r="O39" s="7">
        <v>2007</v>
      </c>
      <c r="P39" s="7" t="s">
        <v>22</v>
      </c>
      <c r="Q39" s="22">
        <v>16507</v>
      </c>
      <c r="R39" s="22">
        <v>2500</v>
      </c>
      <c r="S39" s="22">
        <v>76.881</v>
      </c>
      <c r="T39" s="9">
        <v>0</v>
      </c>
      <c r="U39" s="9">
        <v>0</v>
      </c>
      <c r="V39" s="9">
        <v>0</v>
      </c>
    </row>
    <row r="40" spans="2:22" x14ac:dyDescent="0.25">
      <c r="B40" s="7">
        <v>2008</v>
      </c>
      <c r="C40" s="7" t="s">
        <v>22</v>
      </c>
      <c r="D40" s="22">
        <v>15245</v>
      </c>
      <c r="E40" s="22">
        <v>2500</v>
      </c>
      <c r="F40" s="22">
        <v>30.327000000000002</v>
      </c>
      <c r="G40" s="9">
        <v>0.17133095639338941</v>
      </c>
      <c r="H40" s="9">
        <v>0.68688312317688416</v>
      </c>
      <c r="I40" s="12">
        <v>0.3131168768231159</v>
      </c>
      <c r="J40" s="89">
        <v>5.1959539145423213</v>
      </c>
      <c r="K40" s="89">
        <v>3.5690130527039865</v>
      </c>
      <c r="L40" s="89">
        <v>1.626940861838335</v>
      </c>
      <c r="O40" s="7">
        <v>2008</v>
      </c>
      <c r="P40" s="7" t="s">
        <v>22</v>
      </c>
      <c r="Q40" s="22">
        <v>15245</v>
      </c>
      <c r="R40" s="22">
        <v>2500</v>
      </c>
      <c r="S40" s="22">
        <v>30.327000000000002</v>
      </c>
      <c r="T40" s="9">
        <v>0</v>
      </c>
      <c r="U40" s="9">
        <v>0</v>
      </c>
      <c r="V40" s="9">
        <v>0</v>
      </c>
    </row>
    <row r="41" spans="2:22" x14ac:dyDescent="0.25">
      <c r="B41" s="7">
        <v>2009</v>
      </c>
      <c r="C41" s="7" t="s">
        <v>22</v>
      </c>
      <c r="D41" s="22">
        <v>14908</v>
      </c>
      <c r="E41" s="22">
        <v>2500</v>
      </c>
      <c r="F41" s="22">
        <v>57.237000000000002</v>
      </c>
      <c r="G41" s="9">
        <v>4.4648839657728936E-2</v>
      </c>
      <c r="H41" s="9">
        <v>0.72676660690067441</v>
      </c>
      <c r="I41" s="12">
        <v>0.27323339309932559</v>
      </c>
      <c r="J41" s="89">
        <v>2.5555656354894314</v>
      </c>
      <c r="K41" s="89">
        <v>1.8572997656166197</v>
      </c>
      <c r="L41" s="89">
        <v>0.69826586987281158</v>
      </c>
      <c r="O41" s="7">
        <v>2009</v>
      </c>
      <c r="P41" s="7" t="s">
        <v>22</v>
      </c>
      <c r="Q41" s="22">
        <v>14908</v>
      </c>
      <c r="R41" s="22">
        <v>2500</v>
      </c>
      <c r="S41" s="22">
        <v>57.237000000000002</v>
      </c>
      <c r="T41" s="9">
        <v>0</v>
      </c>
      <c r="U41" s="9">
        <v>0</v>
      </c>
      <c r="V41" s="9">
        <v>0</v>
      </c>
    </row>
    <row r="42" spans="2:22" x14ac:dyDescent="0.25">
      <c r="B42" s="7">
        <v>2010</v>
      </c>
      <c r="C42" s="7" t="s">
        <v>22</v>
      </c>
      <c r="D42" s="22">
        <v>22835</v>
      </c>
      <c r="E42" s="22">
        <v>2500</v>
      </c>
      <c r="F42" s="22">
        <v>137.536</v>
      </c>
      <c r="G42" s="9">
        <v>4.4421994875915569E-2</v>
      </c>
      <c r="H42" s="9">
        <v>0.63659064164349011</v>
      </c>
      <c r="I42" s="12">
        <v>0.36340935835650989</v>
      </c>
      <c r="J42" s="89">
        <v>6.1096234872539235</v>
      </c>
      <c r="K42" s="89">
        <v>3.8893291359511126</v>
      </c>
      <c r="L42" s="89">
        <v>2.2202943513028108</v>
      </c>
      <c r="O42" s="7">
        <v>2010</v>
      </c>
      <c r="P42" s="7" t="s">
        <v>22</v>
      </c>
      <c r="Q42" s="22">
        <v>22835</v>
      </c>
      <c r="R42" s="22">
        <v>2500</v>
      </c>
      <c r="S42" s="22">
        <v>137.536</v>
      </c>
      <c r="T42" s="9">
        <v>2.2602268306481474E-2</v>
      </c>
      <c r="U42" s="9">
        <v>0.10345417377138322</v>
      </c>
      <c r="V42" s="9">
        <v>0.89654582622861678</v>
      </c>
    </row>
    <row r="43" spans="2:22" x14ac:dyDescent="0.25">
      <c r="B43" s="7">
        <v>2011</v>
      </c>
      <c r="C43" s="7" t="s">
        <v>22</v>
      </c>
      <c r="D43" s="22">
        <v>22551</v>
      </c>
      <c r="E43" s="22">
        <v>2500</v>
      </c>
      <c r="F43" s="22">
        <v>143.583</v>
      </c>
      <c r="G43" s="9">
        <v>0.14891734588527025</v>
      </c>
      <c r="H43" s="9">
        <v>0.66914470910331725</v>
      </c>
      <c r="I43" s="12">
        <v>0.33085529089668275</v>
      </c>
      <c r="J43" s="89">
        <v>21.381999274244759</v>
      </c>
      <c r="K43" s="89">
        <v>14.30765168441185</v>
      </c>
      <c r="L43" s="89">
        <v>7.0743475898329091</v>
      </c>
      <c r="O43" s="7">
        <v>2011</v>
      </c>
      <c r="P43" s="7" t="s">
        <v>22</v>
      </c>
      <c r="Q43" s="22">
        <v>22551</v>
      </c>
      <c r="R43" s="22">
        <v>2500</v>
      </c>
      <c r="S43" s="22">
        <v>143.583</v>
      </c>
      <c r="T43" s="9">
        <v>3.6385429542500907E-3</v>
      </c>
      <c r="U43" s="9">
        <v>0.27262728307984785</v>
      </c>
      <c r="V43" s="9">
        <v>0.72737271692015215</v>
      </c>
    </row>
    <row r="44" spans="2:22" x14ac:dyDescent="0.25">
      <c r="B44" s="7">
        <v>2012</v>
      </c>
      <c r="C44" s="7" t="s">
        <v>22</v>
      </c>
      <c r="D44" s="22">
        <v>21159</v>
      </c>
      <c r="E44" s="22">
        <v>6900</v>
      </c>
      <c r="F44" s="22">
        <v>28.117999999999999</v>
      </c>
      <c r="G44" s="9">
        <v>6.0817297887519391E-2</v>
      </c>
      <c r="H44" s="9">
        <v>0.6112037867335558</v>
      </c>
      <c r="I44" s="12">
        <v>0.38879621326644415</v>
      </c>
      <c r="J44" s="89">
        <v>1.7100607820012701</v>
      </c>
      <c r="K44" s="89">
        <v>1.045195625503722</v>
      </c>
      <c r="L44" s="89">
        <v>0.66486515649754807</v>
      </c>
      <c r="O44" s="7">
        <v>2012</v>
      </c>
      <c r="P44" s="7" t="s">
        <v>22</v>
      </c>
      <c r="Q44" s="22">
        <v>21159</v>
      </c>
      <c r="R44" s="22">
        <v>6900</v>
      </c>
      <c r="S44" s="22">
        <v>28.117999999999999</v>
      </c>
      <c r="T44" s="9">
        <v>0</v>
      </c>
      <c r="U44" s="9">
        <v>0</v>
      </c>
      <c r="V44" s="9">
        <v>0</v>
      </c>
    </row>
    <row r="45" spans="2:22" x14ac:dyDescent="0.25">
      <c r="B45" s="7">
        <v>2013</v>
      </c>
      <c r="C45" s="7" t="s">
        <v>22</v>
      </c>
      <c r="D45" s="22">
        <v>20917</v>
      </c>
      <c r="E45" s="22">
        <v>6900</v>
      </c>
      <c r="F45" s="22">
        <v>40.170999999999999</v>
      </c>
      <c r="G45" s="9">
        <v>0.23492285710376221</v>
      </c>
      <c r="H45" s="9">
        <v>0.62420810651909986</v>
      </c>
      <c r="I45" s="12">
        <v>0.37579189348090009</v>
      </c>
      <c r="J45" s="89">
        <v>9.4370860927152318</v>
      </c>
      <c r="K45" s="89">
        <v>5.8907056409915057</v>
      </c>
      <c r="L45" s="89">
        <v>3.5463804517237261</v>
      </c>
      <c r="O45" s="7">
        <v>2013</v>
      </c>
      <c r="P45" s="7" t="s">
        <v>22</v>
      </c>
      <c r="Q45" s="22">
        <v>20917</v>
      </c>
      <c r="R45" s="22">
        <v>6900</v>
      </c>
      <c r="S45" s="22">
        <v>40.170999999999999</v>
      </c>
      <c r="T45" s="9">
        <v>0</v>
      </c>
      <c r="U45" s="9">
        <v>0</v>
      </c>
      <c r="V45" s="9">
        <v>0</v>
      </c>
    </row>
    <row r="46" spans="2:22" x14ac:dyDescent="0.25">
      <c r="B46" s="7">
        <v>2014</v>
      </c>
      <c r="C46" s="7" t="s">
        <v>22</v>
      </c>
      <c r="D46" s="22">
        <v>37232</v>
      </c>
      <c r="E46" s="22">
        <v>6900</v>
      </c>
      <c r="F46" s="22">
        <v>52</v>
      </c>
      <c r="G46" s="9">
        <v>0.20136589683807984</v>
      </c>
      <c r="H46" s="9">
        <v>0.14880162500319755</v>
      </c>
      <c r="I46" s="12">
        <v>0.8511983749968024</v>
      </c>
      <c r="J46" s="89">
        <v>10.471026635580152</v>
      </c>
      <c r="K46" s="89">
        <v>1.558105778826091</v>
      </c>
      <c r="L46" s="89">
        <v>8.9129208567540612</v>
      </c>
      <c r="O46" s="7">
        <v>2014</v>
      </c>
      <c r="P46" s="7" t="s">
        <v>22</v>
      </c>
      <c r="Q46" s="22">
        <v>37232</v>
      </c>
      <c r="R46" s="22">
        <v>6900</v>
      </c>
      <c r="S46" s="22">
        <v>52</v>
      </c>
      <c r="T46" s="9">
        <v>6.3939734401496171E-3</v>
      </c>
      <c r="U46" s="9">
        <v>0.13982141273234161</v>
      </c>
      <c r="V46" s="9">
        <v>0.86017858726765839</v>
      </c>
    </row>
    <row r="47" spans="2:22" x14ac:dyDescent="0.25">
      <c r="B47" s="3" t="s">
        <v>11</v>
      </c>
      <c r="C47" s="3" t="s">
        <v>22</v>
      </c>
      <c r="D47" s="23"/>
      <c r="E47" s="23"/>
      <c r="F47" s="23"/>
      <c r="G47" s="9">
        <v>9.312779729267745E-2</v>
      </c>
      <c r="H47" s="9">
        <v>0.6675602437425856</v>
      </c>
      <c r="I47" s="12">
        <v>0.3324397562574144</v>
      </c>
      <c r="J47" s="89"/>
      <c r="K47" s="89"/>
      <c r="L47" s="89"/>
      <c r="O47" s="3" t="s">
        <v>11</v>
      </c>
      <c r="P47" s="3" t="s">
        <v>22</v>
      </c>
      <c r="Q47" s="23"/>
      <c r="R47" s="23"/>
      <c r="S47" s="23"/>
      <c r="T47" s="9">
        <v>9.150829979763981E-3</v>
      </c>
      <c r="U47" s="9">
        <v>0.12779462452936191</v>
      </c>
      <c r="V47" s="12">
        <v>0.87220537547063803</v>
      </c>
    </row>
    <row r="48" spans="2:22" x14ac:dyDescent="0.25">
      <c r="B48" s="3" t="s">
        <v>12</v>
      </c>
      <c r="C48" s="3" t="s">
        <v>22</v>
      </c>
      <c r="D48" s="23"/>
      <c r="E48" s="23"/>
      <c r="F48" s="23"/>
      <c r="G48" s="9">
        <v>7.8714601172135495E-2</v>
      </c>
      <c r="H48" s="9">
        <v>0.66811215658593237</v>
      </c>
      <c r="I48" s="12">
        <v>0.33188784341406763</v>
      </c>
      <c r="J48" s="89"/>
      <c r="K48" s="89"/>
      <c r="L48" s="89"/>
      <c r="O48" s="3" t="s">
        <v>12</v>
      </c>
      <c r="P48" s="3" t="s">
        <v>22</v>
      </c>
      <c r="Q48" s="23"/>
      <c r="R48" s="23"/>
      <c r="S48" s="23"/>
      <c r="T48" s="9">
        <v>7.6656036893956864E-3</v>
      </c>
      <c r="U48" s="9">
        <v>0.12779462452936191</v>
      </c>
      <c r="V48" s="12">
        <v>0.87220537547063803</v>
      </c>
    </row>
    <row r="49" spans="2:22" x14ac:dyDescent="0.25">
      <c r="B49" s="5" t="s">
        <v>13</v>
      </c>
      <c r="C49" s="5" t="s">
        <v>22</v>
      </c>
      <c r="D49" s="24"/>
      <c r="E49" s="24"/>
      <c r="F49" s="24"/>
      <c r="G49" s="14">
        <v>9.0709153336280768E-2</v>
      </c>
      <c r="H49" s="14">
        <v>0.65080407549973618</v>
      </c>
      <c r="I49" s="15">
        <v>0.34919592450026382</v>
      </c>
      <c r="J49" s="90"/>
      <c r="K49" s="90"/>
      <c r="L49" s="90"/>
      <c r="O49" s="5" t="s">
        <v>13</v>
      </c>
      <c r="P49" s="5" t="s">
        <v>22</v>
      </c>
      <c r="Q49" s="24"/>
      <c r="R49" s="24"/>
      <c r="S49" s="24"/>
      <c r="T49" s="14">
        <v>5.39364353982545E-3</v>
      </c>
      <c r="U49" s="14">
        <v>0.14568462488715256</v>
      </c>
      <c r="V49" s="15">
        <v>0.85431537511284739</v>
      </c>
    </row>
  </sheetData>
  <mergeCells count="5">
    <mergeCell ref="C3:C4"/>
    <mergeCell ref="G3:I3"/>
    <mergeCell ref="P3:P4"/>
    <mergeCell ref="T3:V3"/>
    <mergeCell ref="J3:L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49"/>
  <sheetViews>
    <sheetView showGridLines="0" topLeftCell="A19" workbookViewId="0">
      <selection activeCell="A19" sqref="A19"/>
    </sheetView>
  </sheetViews>
  <sheetFormatPr defaultRowHeight="15" x14ac:dyDescent="0.25"/>
  <cols>
    <col min="3" max="3" width="10.140625" customWidth="1"/>
    <col min="4" max="5" width="9.5703125" bestFit="1" customWidth="1"/>
    <col min="6" max="6" width="9.28515625" bestFit="1" customWidth="1"/>
    <col min="7" max="9" width="11" customWidth="1"/>
    <col min="10" max="12" width="10.5703125" customWidth="1"/>
    <col min="16" max="16" width="10.42578125" customWidth="1"/>
    <col min="17" max="18" width="9.5703125" bestFit="1" customWidth="1"/>
    <col min="19" max="19" width="9.28515625" bestFit="1" customWidth="1"/>
    <col min="20" max="22" width="10.7109375" customWidth="1"/>
  </cols>
  <sheetData>
    <row r="2" spans="2:25" x14ac:dyDescent="0.25">
      <c r="B2" s="2" t="s">
        <v>29</v>
      </c>
      <c r="C2" s="2"/>
      <c r="D2" s="2"/>
      <c r="E2" s="2"/>
      <c r="F2" s="2"/>
      <c r="G2" s="2"/>
      <c r="H2" s="2"/>
      <c r="I2" s="2"/>
      <c r="J2" s="2"/>
      <c r="K2" s="2"/>
      <c r="L2" s="2"/>
      <c r="O2" s="2" t="s">
        <v>30</v>
      </c>
      <c r="P2" s="2"/>
      <c r="Q2" s="2"/>
      <c r="R2" s="2"/>
      <c r="S2" s="2"/>
      <c r="T2" s="2"/>
      <c r="U2" s="2"/>
      <c r="V2" s="2"/>
    </row>
    <row r="3" spans="2:25" ht="15" customHeight="1" x14ac:dyDescent="0.25">
      <c r="B3" s="3"/>
      <c r="C3" s="132" t="s">
        <v>18</v>
      </c>
      <c r="D3" s="1"/>
      <c r="E3" s="1"/>
      <c r="F3" s="3" t="s">
        <v>1</v>
      </c>
      <c r="G3" s="134" t="s">
        <v>134</v>
      </c>
      <c r="H3" s="134"/>
      <c r="I3" s="134"/>
      <c r="J3" s="134" t="s">
        <v>138</v>
      </c>
      <c r="K3" s="134"/>
      <c r="L3" s="134"/>
      <c r="O3" s="3"/>
      <c r="P3" s="132" t="s">
        <v>18</v>
      </c>
      <c r="Q3" s="1"/>
      <c r="R3" s="1"/>
      <c r="S3" s="3" t="s">
        <v>1</v>
      </c>
      <c r="T3" s="134" t="s">
        <v>134</v>
      </c>
      <c r="U3" s="134"/>
      <c r="V3" s="134"/>
    </row>
    <row r="4" spans="2:25" x14ac:dyDescent="0.25">
      <c r="B4" s="5" t="s">
        <v>3</v>
      </c>
      <c r="C4" s="133"/>
      <c r="D4" s="6" t="s">
        <v>4</v>
      </c>
      <c r="E4" s="6" t="s">
        <v>5</v>
      </c>
      <c r="F4" s="5" t="s">
        <v>6</v>
      </c>
      <c r="G4" s="6" t="s">
        <v>135</v>
      </c>
      <c r="H4" s="6" t="s">
        <v>136</v>
      </c>
      <c r="I4" s="6" t="s">
        <v>137</v>
      </c>
      <c r="J4" s="6" t="s">
        <v>135</v>
      </c>
      <c r="K4" s="6" t="s">
        <v>136</v>
      </c>
      <c r="L4" s="6" t="s">
        <v>137</v>
      </c>
      <c r="O4" s="5" t="s">
        <v>3</v>
      </c>
      <c r="P4" s="133"/>
      <c r="Q4" s="6" t="s">
        <v>4</v>
      </c>
      <c r="R4" s="6" t="s">
        <v>5</v>
      </c>
      <c r="S4" s="5" t="s">
        <v>6</v>
      </c>
      <c r="T4" s="6" t="s">
        <v>135</v>
      </c>
      <c r="U4" s="6" t="s">
        <v>136</v>
      </c>
      <c r="V4" s="6" t="s">
        <v>137</v>
      </c>
    </row>
    <row r="5" spans="2:25" x14ac:dyDescent="0.25">
      <c r="B5" s="7">
        <v>2003</v>
      </c>
      <c r="C5" s="7" t="s">
        <v>20</v>
      </c>
      <c r="D5" s="22">
        <v>23480</v>
      </c>
      <c r="E5" s="22">
        <v>4500</v>
      </c>
      <c r="F5" s="22">
        <v>202</v>
      </c>
      <c r="G5" s="9">
        <v>0.55283855992375985</v>
      </c>
      <c r="H5" s="9">
        <v>0.20346460628269125</v>
      </c>
      <c r="I5" s="9">
        <v>0.79653539371730875</v>
      </c>
      <c r="J5" s="89">
        <v>111.67338910459949</v>
      </c>
      <c r="K5" s="89">
        <v>22.72158214642112</v>
      </c>
      <c r="L5" s="89">
        <v>88.951806958178381</v>
      </c>
      <c r="O5" s="7">
        <v>2003</v>
      </c>
      <c r="P5" s="7" t="s">
        <v>20</v>
      </c>
      <c r="Q5" s="22">
        <v>23480</v>
      </c>
      <c r="R5" s="22">
        <v>4500</v>
      </c>
      <c r="S5" s="22">
        <v>202</v>
      </c>
      <c r="T5" s="9">
        <v>0.52077463957000802</v>
      </c>
      <c r="U5" s="9">
        <v>0.15442218854095191</v>
      </c>
      <c r="V5" s="9">
        <v>0.84557781145904809</v>
      </c>
      <c r="X5" s="30"/>
      <c r="Y5" s="30"/>
    </row>
    <row r="6" spans="2:25" x14ac:dyDescent="0.25">
      <c r="B6" s="7">
        <v>2004</v>
      </c>
      <c r="C6" s="7" t="s">
        <v>20</v>
      </c>
      <c r="D6" s="22">
        <v>21580</v>
      </c>
      <c r="E6" s="22">
        <v>4500</v>
      </c>
      <c r="F6" s="22">
        <v>118</v>
      </c>
      <c r="G6" s="9">
        <v>0.71383479834921437</v>
      </c>
      <c r="H6" s="9">
        <v>0.39821973569085434</v>
      </c>
      <c r="I6" s="9">
        <v>0.60178026430914566</v>
      </c>
      <c r="J6" s="89">
        <v>84.232506205207301</v>
      </c>
      <c r="K6" s="89">
        <v>33.5430463576159</v>
      </c>
      <c r="L6" s="89">
        <v>50.689459847591401</v>
      </c>
      <c r="O6" s="7">
        <v>2004</v>
      </c>
      <c r="P6" s="7" t="s">
        <v>20</v>
      </c>
      <c r="Q6" s="22">
        <v>21580</v>
      </c>
      <c r="R6" s="22">
        <v>4500</v>
      </c>
      <c r="S6" s="22">
        <v>118</v>
      </c>
      <c r="T6" s="9">
        <v>0.56532021328285853</v>
      </c>
      <c r="U6" s="9">
        <v>0.24012677500225987</v>
      </c>
      <c r="V6" s="9">
        <v>0.75987322499774013</v>
      </c>
      <c r="X6" s="30"/>
      <c r="Y6" s="30"/>
    </row>
    <row r="7" spans="2:25" x14ac:dyDescent="0.25">
      <c r="B7" s="7">
        <v>2005</v>
      </c>
      <c r="C7" s="7" t="s">
        <v>20</v>
      </c>
      <c r="D7" s="22">
        <v>21580</v>
      </c>
      <c r="E7" s="22">
        <v>4500</v>
      </c>
      <c r="F7" s="22">
        <v>122</v>
      </c>
      <c r="G7" s="9">
        <v>0.65813144959198577</v>
      </c>
      <c r="H7" s="9">
        <v>4.1014209208724006E-3</v>
      </c>
      <c r="I7" s="9">
        <v>0.9958985790791276</v>
      </c>
      <c r="J7" s="89">
        <v>80.29203685022226</v>
      </c>
      <c r="K7" s="89">
        <v>0.32931143971695931</v>
      </c>
      <c r="L7" s="89">
        <v>79.9627254105053</v>
      </c>
      <c r="O7" s="7">
        <v>2005</v>
      </c>
      <c r="P7" s="7" t="s">
        <v>20</v>
      </c>
      <c r="Q7" s="22">
        <v>21580</v>
      </c>
      <c r="R7" s="22">
        <v>4500</v>
      </c>
      <c r="S7" s="22">
        <v>122</v>
      </c>
      <c r="T7" s="9">
        <v>0.65543217549594524</v>
      </c>
      <c r="U7" s="9">
        <v>0</v>
      </c>
      <c r="V7" s="9">
        <v>1</v>
      </c>
      <c r="X7" s="30"/>
      <c r="Y7" s="30"/>
    </row>
    <row r="8" spans="2:25" x14ac:dyDescent="0.25">
      <c r="B8" s="7">
        <v>2006</v>
      </c>
      <c r="C8" s="7" t="s">
        <v>20</v>
      </c>
      <c r="D8" s="22">
        <v>24720</v>
      </c>
      <c r="E8" s="22">
        <v>4500</v>
      </c>
      <c r="F8" s="22">
        <v>240</v>
      </c>
      <c r="G8" s="9">
        <v>0.18561747766034656</v>
      </c>
      <c r="H8" s="9">
        <v>9.0417616457653116E-3</v>
      </c>
      <c r="I8" s="9">
        <v>0.99095823835423469</v>
      </c>
      <c r="J8" s="89">
        <v>44.548194638483174</v>
      </c>
      <c r="K8" s="89">
        <v>0.40279415767032506</v>
      </c>
      <c r="L8" s="89">
        <v>44.145400480812846</v>
      </c>
      <c r="O8" s="7">
        <v>2006</v>
      </c>
      <c r="P8" s="7" t="s">
        <v>20</v>
      </c>
      <c r="Q8" s="22">
        <v>24720</v>
      </c>
      <c r="R8" s="22">
        <v>4500</v>
      </c>
      <c r="S8" s="22">
        <v>240</v>
      </c>
      <c r="T8" s="9">
        <v>0.18393916867005355</v>
      </c>
      <c r="U8" s="9">
        <v>0</v>
      </c>
      <c r="V8" s="9">
        <v>1</v>
      </c>
      <c r="X8" s="30"/>
      <c r="Y8" s="30"/>
    </row>
    <row r="9" spans="2:25" x14ac:dyDescent="0.25">
      <c r="B9" s="7">
        <v>2007</v>
      </c>
      <c r="C9" s="7" t="s">
        <v>20</v>
      </c>
      <c r="D9" s="22">
        <v>24720</v>
      </c>
      <c r="E9" s="22">
        <v>4500</v>
      </c>
      <c r="F9" s="22">
        <v>191</v>
      </c>
      <c r="G9" s="9">
        <v>0.25168672214641163</v>
      </c>
      <c r="H9" s="9">
        <v>2.7910954874849514E-2</v>
      </c>
      <c r="I9" s="9">
        <v>0.97208904512515049</v>
      </c>
      <c r="J9" s="89">
        <v>48.072163929964624</v>
      </c>
      <c r="K9" s="89">
        <v>1.3417399981856111</v>
      </c>
      <c r="L9" s="89">
        <v>46.730423931779015</v>
      </c>
      <c r="O9" s="7">
        <v>2007</v>
      </c>
      <c r="P9" s="7" t="s">
        <v>20</v>
      </c>
      <c r="Q9" s="22">
        <v>24720</v>
      </c>
      <c r="R9" s="22">
        <v>4500</v>
      </c>
      <c r="S9" s="22">
        <v>191</v>
      </c>
      <c r="T9" s="9">
        <v>0.24944723526676493</v>
      </c>
      <c r="U9" s="9">
        <v>1.9183735829595538E-2</v>
      </c>
      <c r="V9" s="9">
        <v>0.98081626417040446</v>
      </c>
      <c r="X9" s="30"/>
      <c r="Y9" s="30"/>
    </row>
    <row r="10" spans="2:25" x14ac:dyDescent="0.25">
      <c r="B10" s="7">
        <v>2008</v>
      </c>
      <c r="C10" s="7" t="s">
        <v>20</v>
      </c>
      <c r="D10" s="22">
        <v>26360</v>
      </c>
      <c r="E10" s="22">
        <v>4500</v>
      </c>
      <c r="F10" s="22">
        <v>761</v>
      </c>
      <c r="G10" s="9">
        <v>6.5334403909732164E-2</v>
      </c>
      <c r="H10" s="9">
        <v>3.7149363434198945E-2</v>
      </c>
      <c r="I10" s="9">
        <v>0.96285063656580105</v>
      </c>
      <c r="J10" s="89">
        <v>49.719481375306174</v>
      </c>
      <c r="K10" s="89">
        <v>1.8470470833711348</v>
      </c>
      <c r="L10" s="89">
        <v>47.872434291935036</v>
      </c>
      <c r="O10" s="7">
        <v>2008</v>
      </c>
      <c r="P10" s="7" t="s">
        <v>20</v>
      </c>
      <c r="Q10" s="22">
        <v>26360</v>
      </c>
      <c r="R10" s="22">
        <v>4500</v>
      </c>
      <c r="S10" s="22">
        <v>761</v>
      </c>
      <c r="T10" s="9">
        <v>6.3515247380849724E-2</v>
      </c>
      <c r="U10" s="9">
        <v>9.5721108204366301E-3</v>
      </c>
      <c r="V10" s="9">
        <v>0.99042788917956337</v>
      </c>
      <c r="X10" s="30"/>
      <c r="Y10" s="30"/>
    </row>
    <row r="11" spans="2:25" x14ac:dyDescent="0.25">
      <c r="B11" s="7">
        <v>2009</v>
      </c>
      <c r="C11" s="7" t="s">
        <v>20</v>
      </c>
      <c r="D11" s="22">
        <v>26360</v>
      </c>
      <c r="E11" s="22">
        <v>4500</v>
      </c>
      <c r="F11" s="22">
        <v>97</v>
      </c>
      <c r="G11" s="9">
        <v>0.59661722228405278</v>
      </c>
      <c r="H11" s="9">
        <v>0.1026301617678399</v>
      </c>
      <c r="I11" s="9">
        <v>0.8973698382321601</v>
      </c>
      <c r="J11" s="89">
        <v>57.871870561553123</v>
      </c>
      <c r="K11" s="89">
        <v>5.9393994375396888</v>
      </c>
      <c r="L11" s="89">
        <v>51.932471124013432</v>
      </c>
      <c r="O11" s="7">
        <v>2009</v>
      </c>
      <c r="P11" s="7" t="s">
        <v>20</v>
      </c>
      <c r="Q11" s="22">
        <v>26360</v>
      </c>
      <c r="R11" s="22">
        <v>4500</v>
      </c>
      <c r="S11" s="22">
        <v>97</v>
      </c>
      <c r="T11" s="9">
        <v>0.53538630024756118</v>
      </c>
      <c r="U11" s="9">
        <v>0</v>
      </c>
      <c r="V11" s="9">
        <v>1</v>
      </c>
      <c r="X11" s="30"/>
      <c r="Y11" s="30"/>
    </row>
    <row r="12" spans="2:25" x14ac:dyDescent="0.25">
      <c r="B12" s="7">
        <v>2010</v>
      </c>
      <c r="C12" s="7" t="s">
        <v>20</v>
      </c>
      <c r="D12" s="22">
        <v>23681</v>
      </c>
      <c r="E12" s="22">
        <v>4500</v>
      </c>
      <c r="F12" s="22">
        <v>84</v>
      </c>
      <c r="G12" s="9">
        <v>0.39897794492468136</v>
      </c>
      <c r="H12" s="9">
        <v>7.456152709413566E-2</v>
      </c>
      <c r="I12" s="9">
        <v>0.92543847290586434</v>
      </c>
      <c r="J12" s="89">
        <v>33.514147373673232</v>
      </c>
      <c r="K12" s="89">
        <v>2.4988660074389921</v>
      </c>
      <c r="L12" s="89">
        <v>31.015281366234241</v>
      </c>
      <c r="O12" s="7">
        <v>2010</v>
      </c>
      <c r="P12" s="7" t="s">
        <v>20</v>
      </c>
      <c r="Q12" s="22">
        <v>23681</v>
      </c>
      <c r="R12" s="22">
        <v>4500</v>
      </c>
      <c r="S12" s="22">
        <v>84</v>
      </c>
      <c r="T12" s="9">
        <v>0.36958593773624848</v>
      </c>
      <c r="U12" s="9">
        <v>9.6431607818825427E-4</v>
      </c>
      <c r="V12" s="9">
        <v>0.99903568392181175</v>
      </c>
      <c r="X12" s="30"/>
      <c r="Y12" s="30"/>
    </row>
    <row r="13" spans="2:25" x14ac:dyDescent="0.25">
      <c r="B13" s="7">
        <v>2011</v>
      </c>
      <c r="C13" s="7" t="s">
        <v>20</v>
      </c>
      <c r="D13" s="22">
        <v>23681</v>
      </c>
      <c r="E13" s="22">
        <v>4500</v>
      </c>
      <c r="F13" s="22">
        <v>124</v>
      </c>
      <c r="G13" s="9">
        <v>0.73160660137308209</v>
      </c>
      <c r="H13" s="9">
        <v>0.7280264951480131</v>
      </c>
      <c r="I13" s="9">
        <v>0.27197350485198696</v>
      </c>
      <c r="J13" s="89">
        <v>90.719218570262186</v>
      </c>
      <c r="K13" s="89">
        <v>66.04599473827453</v>
      </c>
      <c r="L13" s="89">
        <v>24.673223831987666</v>
      </c>
      <c r="O13" s="7">
        <v>2011</v>
      </c>
      <c r="P13" s="7" t="s">
        <v>20</v>
      </c>
      <c r="Q13" s="22">
        <v>23681</v>
      </c>
      <c r="R13" s="22">
        <v>4500</v>
      </c>
      <c r="S13" s="22">
        <v>124</v>
      </c>
      <c r="T13" s="9">
        <v>0.19897761154828764</v>
      </c>
      <c r="U13" s="9">
        <v>0</v>
      </c>
      <c r="V13" s="9">
        <v>1</v>
      </c>
      <c r="X13" s="30"/>
      <c r="Y13" s="30"/>
    </row>
    <row r="14" spans="2:25" x14ac:dyDescent="0.25">
      <c r="B14" s="7">
        <v>2012</v>
      </c>
      <c r="C14" s="7" t="s">
        <v>20</v>
      </c>
      <c r="D14" s="22">
        <v>21994</v>
      </c>
      <c r="E14" s="22">
        <v>13250</v>
      </c>
      <c r="F14" s="22">
        <v>153</v>
      </c>
      <c r="G14" s="9">
        <v>0.60519049308071837</v>
      </c>
      <c r="H14" s="9">
        <v>0.46549051505823691</v>
      </c>
      <c r="I14" s="9">
        <v>0.53450948494176309</v>
      </c>
      <c r="J14" s="89">
        <v>92.594145441349909</v>
      </c>
      <c r="K14" s="89">
        <v>43.101696452871266</v>
      </c>
      <c r="L14" s="89">
        <v>49.492448988478642</v>
      </c>
      <c r="O14" s="7">
        <v>2012</v>
      </c>
      <c r="P14" s="7" t="s">
        <v>20</v>
      </c>
      <c r="Q14" s="22">
        <v>21994</v>
      </c>
      <c r="R14" s="22">
        <v>13250</v>
      </c>
      <c r="S14" s="22">
        <v>153</v>
      </c>
      <c r="T14" s="9">
        <v>0.32402852573851826</v>
      </c>
      <c r="U14" s="9">
        <v>1.6926503277505667E-3</v>
      </c>
      <c r="V14" s="9">
        <v>0.99830734967224943</v>
      </c>
      <c r="X14" s="30"/>
      <c r="Y14" s="30"/>
    </row>
    <row r="15" spans="2:25" x14ac:dyDescent="0.25">
      <c r="B15" s="7">
        <v>2013</v>
      </c>
      <c r="C15" s="7" t="s">
        <v>20</v>
      </c>
      <c r="D15" s="22">
        <v>19489</v>
      </c>
      <c r="E15" s="22">
        <v>13250</v>
      </c>
      <c r="F15" s="22">
        <v>155</v>
      </c>
      <c r="G15" s="9">
        <v>0.11629273284891124</v>
      </c>
      <c r="H15" s="9">
        <v>0.12894219036487375</v>
      </c>
      <c r="I15" s="9">
        <v>0.87105780963512625</v>
      </c>
      <c r="J15" s="89">
        <v>18.025373591581243</v>
      </c>
      <c r="K15" s="89">
        <v>2.3242311530436366</v>
      </c>
      <c r="L15" s="89">
        <v>15.701142438537605</v>
      </c>
      <c r="O15" s="7">
        <v>2013</v>
      </c>
      <c r="P15" s="7" t="s">
        <v>20</v>
      </c>
      <c r="Q15" s="22">
        <v>19489</v>
      </c>
      <c r="R15" s="22">
        <v>13250</v>
      </c>
      <c r="S15" s="22">
        <v>155</v>
      </c>
      <c r="T15" s="9">
        <v>0.10197662547225304</v>
      </c>
      <c r="U15" s="9">
        <v>6.6577249173856989E-3</v>
      </c>
      <c r="V15" s="9">
        <v>0.9933422750826143</v>
      </c>
      <c r="X15" s="30"/>
      <c r="Y15" s="30"/>
    </row>
    <row r="16" spans="2:25" x14ac:dyDescent="0.25">
      <c r="B16" s="7">
        <v>2014</v>
      </c>
      <c r="C16" s="7" t="s">
        <v>20</v>
      </c>
      <c r="D16" s="22">
        <v>20376</v>
      </c>
      <c r="E16" s="22">
        <v>13250</v>
      </c>
      <c r="F16" s="22">
        <v>246</v>
      </c>
      <c r="G16" s="9">
        <v>0.13228627199420798</v>
      </c>
      <c r="H16" s="9">
        <v>0.66760496415806092</v>
      </c>
      <c r="I16" s="9">
        <v>0.33239503584193908</v>
      </c>
      <c r="J16" s="89">
        <v>32.542422910575162</v>
      </c>
      <c r="K16" s="89">
        <v>21.72548308083099</v>
      </c>
      <c r="L16" s="89">
        <v>10.81693982974417</v>
      </c>
      <c r="O16" s="7">
        <v>2014</v>
      </c>
      <c r="P16" s="7" t="s">
        <v>20</v>
      </c>
      <c r="Q16" s="22">
        <v>20376</v>
      </c>
      <c r="R16" s="22">
        <v>13250</v>
      </c>
      <c r="S16" s="22">
        <v>246</v>
      </c>
      <c r="T16" s="9">
        <v>5.6701519049699486E-2</v>
      </c>
      <c r="U16" s="9">
        <v>0.22451283743615486</v>
      </c>
      <c r="V16" s="9">
        <v>0.77548716256384509</v>
      </c>
      <c r="X16" s="30"/>
      <c r="Y16" s="30"/>
    </row>
    <row r="17" spans="2:25" x14ac:dyDescent="0.25">
      <c r="B17" s="3" t="s">
        <v>11</v>
      </c>
      <c r="C17" s="3" t="s">
        <v>20</v>
      </c>
      <c r="D17" s="23"/>
      <c r="E17" s="23"/>
      <c r="F17" s="23"/>
      <c r="G17" s="9">
        <v>0.26613524472694389</v>
      </c>
      <c r="H17" s="9">
        <v>0.36814444911268884</v>
      </c>
      <c r="I17" s="12">
        <v>0.63185555088731116</v>
      </c>
      <c r="J17" s="89"/>
      <c r="K17" s="89"/>
      <c r="L17" s="89"/>
      <c r="O17" s="3" t="s">
        <v>11</v>
      </c>
      <c r="P17" s="3" t="s">
        <v>20</v>
      </c>
      <c r="Q17" s="23"/>
      <c r="R17" s="23"/>
      <c r="S17" s="23"/>
      <c r="T17" s="9">
        <v>0.16863197819578823</v>
      </c>
      <c r="U17" s="9">
        <v>2.804607603942248E-3</v>
      </c>
      <c r="V17" s="12">
        <v>0.9971953923960577</v>
      </c>
    </row>
    <row r="18" spans="2:25" x14ac:dyDescent="0.25">
      <c r="B18" s="3" t="s">
        <v>12</v>
      </c>
      <c r="C18" s="3" t="s">
        <v>20</v>
      </c>
      <c r="D18" s="23"/>
      <c r="E18" s="23"/>
      <c r="F18" s="23"/>
      <c r="G18" s="9">
        <v>0.2641780335121342</v>
      </c>
      <c r="H18" s="9">
        <v>0.32423531006543821</v>
      </c>
      <c r="I18" s="12">
        <v>0.67576468993456174</v>
      </c>
      <c r="J18" s="89"/>
      <c r="K18" s="89"/>
      <c r="L18" s="89"/>
      <c r="O18" s="3" t="s">
        <v>12</v>
      </c>
      <c r="P18" s="3" t="s">
        <v>20</v>
      </c>
      <c r="Q18" s="23"/>
      <c r="R18" s="23"/>
      <c r="S18" s="23"/>
      <c r="T18" s="9">
        <v>0.17957929316072199</v>
      </c>
      <c r="U18" s="9">
        <v>5.8865709863676566E-3</v>
      </c>
      <c r="V18" s="12">
        <v>0.99411342901363231</v>
      </c>
    </row>
    <row r="19" spans="2:25" x14ac:dyDescent="0.25">
      <c r="B19" s="5" t="s">
        <v>13</v>
      </c>
      <c r="C19" s="5" t="s">
        <v>20</v>
      </c>
      <c r="D19" s="24"/>
      <c r="E19" s="24"/>
      <c r="F19" s="24"/>
      <c r="G19" s="14">
        <v>0.31653873059288062</v>
      </c>
      <c r="H19" s="14">
        <v>0.25320567578494096</v>
      </c>
      <c r="I19" s="15">
        <v>0.74679432421505898</v>
      </c>
      <c r="J19" s="90"/>
      <c r="K19" s="90"/>
      <c r="L19" s="90"/>
      <c r="O19" s="5" t="s">
        <v>13</v>
      </c>
      <c r="P19" s="5" t="s">
        <v>20</v>
      </c>
      <c r="Q19" s="24"/>
      <c r="R19" s="24"/>
      <c r="S19" s="24"/>
      <c r="T19" s="14">
        <v>0.25145775191662406</v>
      </c>
      <c r="U19" s="14">
        <v>5.9924279131459833E-2</v>
      </c>
      <c r="V19" s="15">
        <v>0.94007572086854019</v>
      </c>
    </row>
    <row r="20" spans="2:25" x14ac:dyDescent="0.25">
      <c r="B20" s="7">
        <v>2003</v>
      </c>
      <c r="C20" s="7" t="s">
        <v>21</v>
      </c>
      <c r="D20" s="22">
        <v>21740</v>
      </c>
      <c r="E20" s="22">
        <v>13000</v>
      </c>
      <c r="F20" s="22">
        <v>4443</v>
      </c>
      <c r="G20" s="9">
        <v>0.94997039056857957</v>
      </c>
      <c r="H20" s="9">
        <v>0.98815949132406089</v>
      </c>
      <c r="I20" s="9">
        <v>1.1840508675939113E-2</v>
      </c>
      <c r="J20" s="89">
        <v>4220.7184452961992</v>
      </c>
      <c r="K20" s="89">
        <v>4170.742991925973</v>
      </c>
      <c r="L20" s="89">
        <v>49.975453370225893</v>
      </c>
      <c r="O20" s="7">
        <v>2003</v>
      </c>
      <c r="P20" s="7" t="s">
        <v>21</v>
      </c>
      <c r="Q20" s="22">
        <v>21740</v>
      </c>
      <c r="R20" s="22">
        <v>13000</v>
      </c>
      <c r="S20" s="22">
        <v>4443</v>
      </c>
      <c r="T20" s="9">
        <v>0.71176355077465858</v>
      </c>
      <c r="U20" s="9">
        <v>0.98419681277698123</v>
      </c>
      <c r="V20" s="9">
        <v>1.5803187223018742E-2</v>
      </c>
      <c r="X20" s="30"/>
      <c r="Y20" s="30"/>
    </row>
    <row r="21" spans="2:25" x14ac:dyDescent="0.25">
      <c r="B21" s="7">
        <v>2004</v>
      </c>
      <c r="C21" s="7" t="s">
        <v>21</v>
      </c>
      <c r="D21" s="22">
        <v>27250</v>
      </c>
      <c r="E21" s="22">
        <v>13000</v>
      </c>
      <c r="F21" s="22">
        <v>2975</v>
      </c>
      <c r="G21" s="9">
        <v>0.90348161439983787</v>
      </c>
      <c r="H21" s="9">
        <v>0.90055298884483581</v>
      </c>
      <c r="I21" s="9">
        <v>9.9447011155164217E-2</v>
      </c>
      <c r="J21" s="89">
        <v>2687.8578028395177</v>
      </c>
      <c r="K21" s="89">
        <v>2420.5583779370413</v>
      </c>
      <c r="L21" s="89">
        <v>267.29942490247669</v>
      </c>
      <c r="O21" s="7">
        <v>2004</v>
      </c>
      <c r="P21" s="7" t="s">
        <v>21</v>
      </c>
      <c r="Q21" s="22">
        <v>27250</v>
      </c>
      <c r="R21" s="22">
        <v>13000</v>
      </c>
      <c r="S21" s="22">
        <v>2975</v>
      </c>
      <c r="T21" s="9">
        <v>0.70778171419118319</v>
      </c>
      <c r="U21" s="9">
        <v>0.87305613526851178</v>
      </c>
      <c r="V21" s="9">
        <v>0.12694386473148828</v>
      </c>
      <c r="X21" s="30"/>
      <c r="Y21" s="30"/>
    </row>
    <row r="22" spans="2:25" x14ac:dyDescent="0.25">
      <c r="B22" s="7">
        <v>2005</v>
      </c>
      <c r="C22" s="7" t="s">
        <v>21</v>
      </c>
      <c r="D22" s="22">
        <v>27250</v>
      </c>
      <c r="E22" s="22">
        <v>13000</v>
      </c>
      <c r="F22" s="22">
        <v>4676</v>
      </c>
      <c r="G22" s="9">
        <v>0.95356099345935597</v>
      </c>
      <c r="H22" s="9">
        <v>0.92525293889181248</v>
      </c>
      <c r="I22" s="9">
        <v>7.4747061108187574E-2</v>
      </c>
      <c r="J22" s="89">
        <v>4458.8512054159482</v>
      </c>
      <c r="K22" s="89">
        <v>4125.5651818924071</v>
      </c>
      <c r="L22" s="89">
        <v>333.2860235235417</v>
      </c>
      <c r="O22" s="7">
        <v>2005</v>
      </c>
      <c r="P22" s="7" t="s">
        <v>21</v>
      </c>
      <c r="Q22" s="22">
        <v>27250</v>
      </c>
      <c r="R22" s="22">
        <v>13000</v>
      </c>
      <c r="S22" s="22">
        <v>4676</v>
      </c>
      <c r="T22" s="9">
        <v>0.85284305297144081</v>
      </c>
      <c r="U22" s="9">
        <v>0.91642555848915697</v>
      </c>
      <c r="V22" s="9">
        <v>8.3574441510843089E-2</v>
      </c>
      <c r="X22" s="30"/>
      <c r="Y22" s="30"/>
    </row>
    <row r="23" spans="2:25" x14ac:dyDescent="0.25">
      <c r="B23" s="7">
        <v>2006</v>
      </c>
      <c r="C23" s="7" t="s">
        <v>21</v>
      </c>
      <c r="D23" s="22">
        <v>24258</v>
      </c>
      <c r="E23" s="22">
        <v>13000</v>
      </c>
      <c r="F23" s="22">
        <v>7411</v>
      </c>
      <c r="G23" s="9">
        <v>0.91775762367331126</v>
      </c>
      <c r="H23" s="9">
        <v>0.96224520127595103</v>
      </c>
      <c r="I23" s="9">
        <v>3.7754798724048973E-2</v>
      </c>
      <c r="J23" s="89">
        <v>6801.50174904291</v>
      </c>
      <c r="K23" s="89">
        <v>6544.7124194865282</v>
      </c>
      <c r="L23" s="89">
        <v>256.78932955638209</v>
      </c>
      <c r="O23" s="7">
        <v>2006</v>
      </c>
      <c r="P23" s="7" t="s">
        <v>21</v>
      </c>
      <c r="Q23" s="22">
        <v>24258</v>
      </c>
      <c r="R23" s="22">
        <v>13000</v>
      </c>
      <c r="S23" s="22">
        <v>7411</v>
      </c>
      <c r="T23" s="9">
        <v>0.86783985565417721</v>
      </c>
      <c r="U23" s="9">
        <v>0.96007356180579151</v>
      </c>
      <c r="V23" s="9">
        <v>3.9926438194208526E-2</v>
      </c>
      <c r="X23" s="30"/>
      <c r="Y23" s="30"/>
    </row>
    <row r="24" spans="2:25" x14ac:dyDescent="0.25">
      <c r="B24" s="7">
        <v>2007</v>
      </c>
      <c r="C24" s="7" t="s">
        <v>21</v>
      </c>
      <c r="D24" s="22">
        <v>24258</v>
      </c>
      <c r="E24" s="22">
        <v>13000</v>
      </c>
      <c r="F24" s="22">
        <v>8501</v>
      </c>
      <c r="G24" s="9">
        <v>0.94590017480426647</v>
      </c>
      <c r="H24" s="9">
        <v>0.99738093073071044</v>
      </c>
      <c r="I24" s="9">
        <v>2.6190692692896196E-3</v>
      </c>
      <c r="J24" s="89">
        <v>8041.0973860110689</v>
      </c>
      <c r="K24" s="89">
        <v>8020.0371949560031</v>
      </c>
      <c r="L24" s="89">
        <v>21.060191055066682</v>
      </c>
      <c r="O24" s="7">
        <v>2007</v>
      </c>
      <c r="P24" s="7" t="s">
        <v>21</v>
      </c>
      <c r="Q24" s="22">
        <v>24258</v>
      </c>
      <c r="R24" s="22">
        <v>13000</v>
      </c>
      <c r="S24" s="22">
        <v>8501</v>
      </c>
      <c r="T24" s="9">
        <v>0.89697577922083416</v>
      </c>
      <c r="U24" s="9">
        <v>0.99723807695030797</v>
      </c>
      <c r="V24" s="9">
        <v>2.7619230496920772E-3</v>
      </c>
      <c r="X24" s="30"/>
      <c r="Y24" s="30"/>
    </row>
    <row r="25" spans="2:25" x14ac:dyDescent="0.25">
      <c r="B25" s="7">
        <v>2008</v>
      </c>
      <c r="C25" s="7" t="s">
        <v>21</v>
      </c>
      <c r="D25" s="22">
        <v>29873</v>
      </c>
      <c r="E25" s="22">
        <v>13000</v>
      </c>
      <c r="F25" s="22">
        <v>8957</v>
      </c>
      <c r="G25" s="9">
        <v>0.94800053228499226</v>
      </c>
      <c r="H25" s="9">
        <v>0.9958909048178336</v>
      </c>
      <c r="I25" s="9">
        <v>4.1090951821664496E-3</v>
      </c>
      <c r="J25" s="89">
        <v>8491.2407676766761</v>
      </c>
      <c r="K25" s="89">
        <v>8456.3494511476001</v>
      </c>
      <c r="L25" s="89">
        <v>34.891316529075574</v>
      </c>
      <c r="O25" s="7">
        <v>2008</v>
      </c>
      <c r="P25" s="7" t="s">
        <v>21</v>
      </c>
      <c r="Q25" s="22">
        <v>29873</v>
      </c>
      <c r="R25" s="22">
        <v>13000</v>
      </c>
      <c r="S25" s="22">
        <v>8957</v>
      </c>
      <c r="T25" s="9">
        <v>0.8956559825983631</v>
      </c>
      <c r="U25" s="9">
        <v>0.99565075822013427</v>
      </c>
      <c r="V25" s="9">
        <v>4.3492417798657269E-3</v>
      </c>
      <c r="X25" s="30"/>
      <c r="Y25" s="30"/>
    </row>
    <row r="26" spans="2:25" x14ac:dyDescent="0.25">
      <c r="B26" s="7">
        <v>2009</v>
      </c>
      <c r="C26" s="7" t="s">
        <v>21</v>
      </c>
      <c r="D26" s="22">
        <v>29873</v>
      </c>
      <c r="E26" s="22">
        <v>13000</v>
      </c>
      <c r="F26" s="22">
        <v>8386</v>
      </c>
      <c r="G26" s="9">
        <v>0.98758174801083154</v>
      </c>
      <c r="H26" s="9">
        <v>0.9761918487003507</v>
      </c>
      <c r="I26" s="9">
        <v>2.3808151299649291E-2</v>
      </c>
      <c r="J26" s="89">
        <v>8281.8605388188334</v>
      </c>
      <c r="K26" s="89">
        <v>8084.6847500680396</v>
      </c>
      <c r="L26" s="89">
        <v>197.1757887507938</v>
      </c>
      <c r="O26" s="7">
        <v>2009</v>
      </c>
      <c r="P26" s="7" t="s">
        <v>21</v>
      </c>
      <c r="Q26" s="22">
        <v>29873</v>
      </c>
      <c r="R26" s="22">
        <v>13000</v>
      </c>
      <c r="S26" s="22">
        <v>8386</v>
      </c>
      <c r="T26" s="9">
        <v>0.87324738752670716</v>
      </c>
      <c r="U26" s="9">
        <v>0.97307464526861254</v>
      </c>
      <c r="V26" s="9">
        <v>2.6925354731387501E-2</v>
      </c>
      <c r="X26" s="30"/>
      <c r="Y26" s="30"/>
    </row>
    <row r="27" spans="2:25" x14ac:dyDescent="0.25">
      <c r="B27" s="7">
        <v>2010</v>
      </c>
      <c r="C27" s="7" t="s">
        <v>21</v>
      </c>
      <c r="D27" s="22">
        <v>29999</v>
      </c>
      <c r="E27" s="22">
        <v>13000</v>
      </c>
      <c r="F27" s="22">
        <v>5448</v>
      </c>
      <c r="G27" s="9">
        <v>0.95818519465640051</v>
      </c>
      <c r="H27" s="9">
        <v>0.9494401074124712</v>
      </c>
      <c r="I27" s="9">
        <v>5.0559892587528805E-2</v>
      </c>
      <c r="J27" s="89">
        <v>5220.1929404880702</v>
      </c>
      <c r="K27" s="89">
        <v>4956.2605461308176</v>
      </c>
      <c r="L27" s="89">
        <v>263.93239435725297</v>
      </c>
      <c r="O27" s="7">
        <v>2010</v>
      </c>
      <c r="P27" s="7" t="s">
        <v>21</v>
      </c>
      <c r="Q27" s="22">
        <v>29999</v>
      </c>
      <c r="R27" s="22">
        <v>13000</v>
      </c>
      <c r="S27" s="22">
        <v>5448</v>
      </c>
      <c r="T27" s="9">
        <v>0.87652873825226996</v>
      </c>
      <c r="U27" s="9">
        <v>0.94473000324280865</v>
      </c>
      <c r="V27" s="9">
        <v>5.526999675719136E-2</v>
      </c>
      <c r="X27" s="30"/>
      <c r="Y27" s="30"/>
    </row>
    <row r="28" spans="2:25" x14ac:dyDescent="0.25">
      <c r="B28" s="7">
        <v>2011</v>
      </c>
      <c r="C28" s="7" t="s">
        <v>21</v>
      </c>
      <c r="D28" s="22">
        <v>29999</v>
      </c>
      <c r="E28" s="22">
        <v>13000</v>
      </c>
      <c r="F28" s="22">
        <v>3863</v>
      </c>
      <c r="G28" s="9">
        <v>0.95564312066157575</v>
      </c>
      <c r="H28" s="9">
        <v>0.90780487174104685</v>
      </c>
      <c r="I28" s="9">
        <v>9.2195128258953138E-2</v>
      </c>
      <c r="J28" s="89">
        <v>3691.6493751156672</v>
      </c>
      <c r="K28" s="89">
        <v>3351.2972874897941</v>
      </c>
      <c r="L28" s="89">
        <v>340.35208762587314</v>
      </c>
      <c r="O28" s="7">
        <v>2011</v>
      </c>
      <c r="P28" s="7" t="s">
        <v>21</v>
      </c>
      <c r="Q28" s="22">
        <v>29999</v>
      </c>
      <c r="R28" s="22">
        <v>13000</v>
      </c>
      <c r="S28" s="22">
        <v>3863</v>
      </c>
      <c r="T28" s="9">
        <v>0.89059521726968693</v>
      </c>
      <c r="U28" s="9">
        <v>0.90107106082459421</v>
      </c>
      <c r="V28" s="9">
        <v>9.892893917540585E-2</v>
      </c>
      <c r="X28" s="30"/>
      <c r="Y28" s="30"/>
    </row>
    <row r="29" spans="2:25" x14ac:dyDescent="0.25">
      <c r="B29" s="7">
        <v>2012</v>
      </c>
      <c r="C29" s="7" t="s">
        <v>21</v>
      </c>
      <c r="D29" s="22">
        <v>22910</v>
      </c>
      <c r="E29" s="22">
        <v>18000</v>
      </c>
      <c r="F29" s="22">
        <v>3869</v>
      </c>
      <c r="G29" s="9">
        <v>0.95569172513816414</v>
      </c>
      <c r="H29" s="9">
        <v>0.90948381775406029</v>
      </c>
      <c r="I29" s="9">
        <v>9.0516182245939672E-2</v>
      </c>
      <c r="J29" s="89">
        <v>3697.5712845595572</v>
      </c>
      <c r="K29" s="89">
        <v>3362.8812482990111</v>
      </c>
      <c r="L29" s="89">
        <v>334.69003626054615</v>
      </c>
      <c r="O29" s="7">
        <v>2012</v>
      </c>
      <c r="P29" s="7" t="s">
        <v>21</v>
      </c>
      <c r="Q29" s="22">
        <v>22910</v>
      </c>
      <c r="R29" s="22">
        <v>18000</v>
      </c>
      <c r="S29" s="22">
        <v>3869</v>
      </c>
      <c r="T29" s="9">
        <v>0.90991652829241387</v>
      </c>
      <c r="U29" s="9">
        <v>0.90493021758173531</v>
      </c>
      <c r="V29" s="9">
        <v>9.5069782418264664E-2</v>
      </c>
      <c r="X29" s="30"/>
      <c r="Y29" s="30"/>
    </row>
    <row r="30" spans="2:25" x14ac:dyDescent="0.25">
      <c r="B30" s="7">
        <v>2013</v>
      </c>
      <c r="C30" s="7" t="s">
        <v>21</v>
      </c>
      <c r="D30" s="22">
        <v>20168</v>
      </c>
      <c r="E30" s="22">
        <v>18000</v>
      </c>
      <c r="F30" s="22">
        <v>5357</v>
      </c>
      <c r="G30" s="9">
        <v>0.98200086631697225</v>
      </c>
      <c r="H30" s="9">
        <v>0.7712166283511348</v>
      </c>
      <c r="I30" s="9">
        <v>0.2287833716488652</v>
      </c>
      <c r="J30" s="89">
        <v>5260.5786408600206</v>
      </c>
      <c r="K30" s="89">
        <v>4057.0457225800606</v>
      </c>
      <c r="L30" s="89">
        <v>1203.5329182799603</v>
      </c>
      <c r="O30" s="7">
        <v>2013</v>
      </c>
      <c r="P30" s="7" t="s">
        <v>21</v>
      </c>
      <c r="Q30" s="22">
        <v>20168</v>
      </c>
      <c r="R30" s="22">
        <v>18000</v>
      </c>
      <c r="S30" s="22">
        <v>5357</v>
      </c>
      <c r="T30" s="9">
        <v>0.94251828089488132</v>
      </c>
      <c r="U30" s="9">
        <v>0.76163277284681086</v>
      </c>
      <c r="V30" s="9">
        <v>0.23836722715318912</v>
      </c>
      <c r="X30" s="30"/>
      <c r="Y30" s="30"/>
    </row>
    <row r="31" spans="2:25" x14ac:dyDescent="0.25">
      <c r="B31" s="7">
        <v>2014</v>
      </c>
      <c r="C31" s="7" t="s">
        <v>21</v>
      </c>
      <c r="D31" s="22">
        <v>17813</v>
      </c>
      <c r="E31" s="22">
        <v>17813</v>
      </c>
      <c r="F31" s="22">
        <v>4499</v>
      </c>
      <c r="G31" s="9">
        <v>1.0487221051310589</v>
      </c>
      <c r="H31" s="9">
        <v>0.79167492595045275</v>
      </c>
      <c r="I31" s="9">
        <v>0.20832507404954725</v>
      </c>
      <c r="J31" s="89">
        <v>4718.2007509846344</v>
      </c>
      <c r="K31" s="89">
        <v>3735.2812301551312</v>
      </c>
      <c r="L31" s="89">
        <v>982.91952082950343</v>
      </c>
      <c r="O31" s="7">
        <v>2014</v>
      </c>
      <c r="P31" s="7" t="s">
        <v>21</v>
      </c>
      <c r="Q31" s="22">
        <v>17813</v>
      </c>
      <c r="R31" s="22">
        <v>17813</v>
      </c>
      <c r="S31" s="22">
        <v>4499</v>
      </c>
      <c r="T31" s="9">
        <v>0.96952773458167085</v>
      </c>
      <c r="U31" s="9">
        <v>0.77465821511223509</v>
      </c>
      <c r="V31" s="9">
        <v>0.22534178488776491</v>
      </c>
      <c r="X31" s="30"/>
      <c r="Y31" s="30"/>
    </row>
    <row r="32" spans="2:25" x14ac:dyDescent="0.25">
      <c r="B32" s="3" t="s">
        <v>11</v>
      </c>
      <c r="C32" s="3" t="s">
        <v>21</v>
      </c>
      <c r="D32" s="23"/>
      <c r="E32" s="23"/>
      <c r="F32" s="23"/>
      <c r="G32" s="9">
        <v>0.96263522283716563</v>
      </c>
      <c r="H32" s="9">
        <v>0.96014494922426963</v>
      </c>
      <c r="I32" s="12">
        <v>3.9855050775730372E-2</v>
      </c>
      <c r="J32" s="89"/>
      <c r="K32" s="89"/>
      <c r="L32" s="89"/>
      <c r="O32" s="3" t="s">
        <v>11</v>
      </c>
      <c r="P32" s="3" t="s">
        <v>21</v>
      </c>
      <c r="Q32" s="23"/>
      <c r="R32" s="23"/>
      <c r="S32" s="23"/>
      <c r="T32" s="9">
        <v>0.88725250356147889</v>
      </c>
      <c r="U32" s="9">
        <v>0.95675878565495254</v>
      </c>
      <c r="V32" s="12">
        <v>4.3241214345047463E-2</v>
      </c>
    </row>
    <row r="33" spans="2:25" x14ac:dyDescent="0.25">
      <c r="B33" s="3" t="s">
        <v>12</v>
      </c>
      <c r="C33" s="3" t="s">
        <v>21</v>
      </c>
      <c r="D33" s="23"/>
      <c r="E33" s="23"/>
      <c r="F33" s="23"/>
      <c r="G33" s="9">
        <v>0.95898965489621446</v>
      </c>
      <c r="H33" s="9">
        <v>0.96814573095574463</v>
      </c>
      <c r="I33" s="12">
        <v>3.1854269044255368E-2</v>
      </c>
      <c r="J33" s="89"/>
      <c r="K33" s="89"/>
      <c r="L33" s="89"/>
      <c r="O33" s="3" t="s">
        <v>12</v>
      </c>
      <c r="P33" s="3" t="s">
        <v>21</v>
      </c>
      <c r="Q33" s="23"/>
      <c r="R33" s="23"/>
      <c r="S33" s="23"/>
      <c r="T33" s="9">
        <v>0.88937062488118424</v>
      </c>
      <c r="U33" s="9">
        <v>0.96565221109950328</v>
      </c>
      <c r="V33" s="12">
        <v>3.4347788900496723E-2</v>
      </c>
    </row>
    <row r="34" spans="2:25" x14ac:dyDescent="0.25">
      <c r="B34" s="5" t="s">
        <v>13</v>
      </c>
      <c r="C34" s="5" t="s">
        <v>21</v>
      </c>
      <c r="D34" s="24"/>
      <c r="E34" s="24"/>
      <c r="F34" s="24"/>
      <c r="G34" s="14">
        <v>0.95252669029403114</v>
      </c>
      <c r="H34" s="14">
        <v>0.94572201134760836</v>
      </c>
      <c r="I34" s="15">
        <v>5.427798865239164E-2</v>
      </c>
      <c r="J34" s="90"/>
      <c r="K34" s="90"/>
      <c r="L34" s="90"/>
      <c r="O34" s="5" t="s">
        <v>13</v>
      </c>
      <c r="P34" s="5" t="s">
        <v>21</v>
      </c>
      <c r="Q34" s="24"/>
      <c r="R34" s="24"/>
      <c r="S34" s="24"/>
      <c r="T34" s="14">
        <v>0.86784805807024001</v>
      </c>
      <c r="U34" s="14">
        <v>0.94042593930342666</v>
      </c>
      <c r="V34" s="15">
        <v>5.9574060696573339E-2</v>
      </c>
    </row>
    <row r="35" spans="2:25" x14ac:dyDescent="0.25">
      <c r="B35" s="7">
        <v>2003</v>
      </c>
      <c r="C35" s="7" t="s">
        <v>22</v>
      </c>
      <c r="D35" s="22">
        <v>1160</v>
      </c>
      <c r="E35" s="22">
        <v>1160</v>
      </c>
      <c r="F35" s="22">
        <v>0</v>
      </c>
      <c r="G35" s="25">
        <v>0</v>
      </c>
      <c r="H35" s="25">
        <v>0</v>
      </c>
      <c r="I35" s="25">
        <v>0</v>
      </c>
      <c r="J35" s="89">
        <v>0</v>
      </c>
      <c r="K35" s="89">
        <v>0</v>
      </c>
      <c r="L35" s="89">
        <v>0</v>
      </c>
      <c r="O35" s="7">
        <v>2003</v>
      </c>
      <c r="P35" s="7" t="s">
        <v>22</v>
      </c>
      <c r="Q35" s="22">
        <v>1160</v>
      </c>
      <c r="R35" s="22">
        <v>1160</v>
      </c>
      <c r="S35" s="22">
        <v>0</v>
      </c>
      <c r="T35" s="25">
        <v>0</v>
      </c>
      <c r="U35" s="25">
        <v>0</v>
      </c>
      <c r="V35" s="25">
        <v>0</v>
      </c>
      <c r="X35" s="30"/>
      <c r="Y35" s="30"/>
    </row>
    <row r="36" spans="2:25" x14ac:dyDescent="0.25">
      <c r="B36" s="7">
        <v>2004</v>
      </c>
      <c r="C36" s="7" t="s">
        <v>22</v>
      </c>
      <c r="D36" s="22">
        <v>2030</v>
      </c>
      <c r="E36" s="22">
        <v>2030</v>
      </c>
      <c r="F36" s="22">
        <v>1</v>
      </c>
      <c r="G36" s="9">
        <v>0</v>
      </c>
      <c r="H36" s="9">
        <v>1</v>
      </c>
      <c r="I36" s="12">
        <v>0</v>
      </c>
      <c r="J36" s="89">
        <v>0</v>
      </c>
      <c r="K36" s="89">
        <v>0</v>
      </c>
      <c r="L36" s="89">
        <v>0</v>
      </c>
      <c r="O36" s="7">
        <v>2004</v>
      </c>
      <c r="P36" s="7" t="s">
        <v>22</v>
      </c>
      <c r="Q36" s="22">
        <v>2030</v>
      </c>
      <c r="R36" s="22">
        <v>2030</v>
      </c>
      <c r="S36" s="22">
        <v>1</v>
      </c>
      <c r="T36" s="9">
        <v>0.80921709153587951</v>
      </c>
      <c r="U36" s="9">
        <v>1</v>
      </c>
      <c r="V36" s="12">
        <v>0</v>
      </c>
      <c r="X36" s="30"/>
      <c r="Y36" s="30"/>
    </row>
    <row r="37" spans="2:25" x14ac:dyDescent="0.25">
      <c r="B37" s="7">
        <v>2005</v>
      </c>
      <c r="C37" s="7" t="s">
        <v>22</v>
      </c>
      <c r="D37" s="22">
        <v>2030</v>
      </c>
      <c r="E37" s="22">
        <v>2030</v>
      </c>
      <c r="F37" s="22">
        <v>0</v>
      </c>
      <c r="G37" s="9">
        <v>0</v>
      </c>
      <c r="H37" s="9">
        <v>0</v>
      </c>
      <c r="I37" s="12">
        <v>0</v>
      </c>
      <c r="J37" s="89">
        <v>0</v>
      </c>
      <c r="K37" s="89">
        <v>0</v>
      </c>
      <c r="L37" s="89">
        <v>0</v>
      </c>
      <c r="O37" s="7">
        <v>2005</v>
      </c>
      <c r="P37" s="7" t="s">
        <v>22</v>
      </c>
      <c r="Q37" s="22">
        <v>2030</v>
      </c>
      <c r="R37" s="22">
        <v>2030</v>
      </c>
      <c r="S37" s="22">
        <v>0</v>
      </c>
      <c r="T37" s="9">
        <v>0</v>
      </c>
      <c r="U37" s="9">
        <v>0</v>
      </c>
      <c r="V37" s="12">
        <v>0</v>
      </c>
      <c r="X37" s="30"/>
      <c r="Y37" s="30"/>
    </row>
    <row r="38" spans="2:25" x14ac:dyDescent="0.25">
      <c r="B38" s="7">
        <v>2006</v>
      </c>
      <c r="C38" s="7" t="s">
        <v>22</v>
      </c>
      <c r="D38" s="22">
        <v>628</v>
      </c>
      <c r="E38" s="22">
        <v>628</v>
      </c>
      <c r="F38" s="22">
        <v>0</v>
      </c>
      <c r="G38" s="9">
        <v>0</v>
      </c>
      <c r="H38" s="9">
        <v>0</v>
      </c>
      <c r="I38" s="12">
        <v>0</v>
      </c>
      <c r="J38" s="89">
        <v>0</v>
      </c>
      <c r="K38" s="89">
        <v>0</v>
      </c>
      <c r="L38" s="89">
        <v>0</v>
      </c>
      <c r="O38" s="7">
        <v>2006</v>
      </c>
      <c r="P38" s="7" t="s">
        <v>22</v>
      </c>
      <c r="Q38" s="22">
        <v>628</v>
      </c>
      <c r="R38" s="22">
        <v>628</v>
      </c>
      <c r="S38" s="22">
        <v>0</v>
      </c>
      <c r="T38" s="9">
        <v>0</v>
      </c>
      <c r="U38" s="9">
        <v>0</v>
      </c>
      <c r="V38" s="12">
        <v>0</v>
      </c>
      <c r="X38" s="30"/>
      <c r="Y38" s="30"/>
    </row>
    <row r="39" spans="2:25" x14ac:dyDescent="0.25">
      <c r="B39" s="7">
        <v>2007</v>
      </c>
      <c r="C39" s="7" t="s">
        <v>22</v>
      </c>
      <c r="D39" s="22">
        <v>628</v>
      </c>
      <c r="E39" s="22">
        <v>628</v>
      </c>
      <c r="F39" s="22">
        <v>0</v>
      </c>
      <c r="G39" s="9">
        <v>0</v>
      </c>
      <c r="H39" s="9">
        <v>0</v>
      </c>
      <c r="I39" s="12">
        <v>0</v>
      </c>
      <c r="J39" s="89">
        <v>0</v>
      </c>
      <c r="K39" s="89">
        <v>0</v>
      </c>
      <c r="L39" s="89">
        <v>0</v>
      </c>
      <c r="O39" s="7">
        <v>2007</v>
      </c>
      <c r="P39" s="7" t="s">
        <v>22</v>
      </c>
      <c r="Q39" s="22">
        <v>628</v>
      </c>
      <c r="R39" s="22">
        <v>628</v>
      </c>
      <c r="S39" s="22">
        <v>0</v>
      </c>
      <c r="T39" s="9">
        <v>0</v>
      </c>
      <c r="U39" s="9">
        <v>0</v>
      </c>
      <c r="V39" s="12">
        <v>0</v>
      </c>
      <c r="X39" s="30"/>
      <c r="Y39" s="30"/>
    </row>
    <row r="40" spans="2:25" x14ac:dyDescent="0.25">
      <c r="B40" s="7">
        <v>2008</v>
      </c>
      <c r="C40" s="7" t="s">
        <v>22</v>
      </c>
      <c r="D40" s="22">
        <v>3333</v>
      </c>
      <c r="E40" s="22">
        <v>3333</v>
      </c>
      <c r="F40" s="22">
        <v>0</v>
      </c>
      <c r="G40" s="9">
        <v>0</v>
      </c>
      <c r="H40" s="9">
        <v>0</v>
      </c>
      <c r="I40" s="12">
        <v>0</v>
      </c>
      <c r="J40" s="89">
        <v>0</v>
      </c>
      <c r="K40" s="89">
        <v>0</v>
      </c>
      <c r="L40" s="89">
        <v>0</v>
      </c>
      <c r="O40" s="7">
        <v>2008</v>
      </c>
      <c r="P40" s="7" t="s">
        <v>22</v>
      </c>
      <c r="Q40" s="22">
        <v>3333</v>
      </c>
      <c r="R40" s="22">
        <v>3333</v>
      </c>
      <c r="S40" s="22">
        <v>0</v>
      </c>
      <c r="T40" s="9">
        <v>0</v>
      </c>
      <c r="U40" s="9">
        <v>0</v>
      </c>
      <c r="V40" s="12">
        <v>0</v>
      </c>
      <c r="X40" s="30"/>
      <c r="Y40" s="30"/>
    </row>
    <row r="41" spans="2:25" x14ac:dyDescent="0.25">
      <c r="B41" s="7">
        <v>2009</v>
      </c>
      <c r="C41" s="7" t="s">
        <v>22</v>
      </c>
      <c r="D41" s="22">
        <v>3333</v>
      </c>
      <c r="E41" s="22">
        <v>3333</v>
      </c>
      <c r="F41" s="22">
        <v>1</v>
      </c>
      <c r="G41" s="9">
        <v>0</v>
      </c>
      <c r="H41" s="9">
        <v>1</v>
      </c>
      <c r="I41" s="12">
        <v>0</v>
      </c>
      <c r="J41" s="89">
        <v>0</v>
      </c>
      <c r="K41" s="89">
        <v>0</v>
      </c>
      <c r="L41" s="89">
        <v>0</v>
      </c>
      <c r="O41" s="7">
        <v>2009</v>
      </c>
      <c r="P41" s="7" t="s">
        <v>22</v>
      </c>
      <c r="Q41" s="22">
        <v>3333</v>
      </c>
      <c r="R41" s="22">
        <v>3333</v>
      </c>
      <c r="S41" s="22">
        <v>1</v>
      </c>
      <c r="T41" s="9">
        <v>0</v>
      </c>
      <c r="U41" s="9">
        <v>0</v>
      </c>
      <c r="V41" s="12">
        <v>0</v>
      </c>
      <c r="X41" s="30"/>
      <c r="Y41" s="30"/>
    </row>
    <row r="42" spans="2:25" x14ac:dyDescent="0.25">
      <c r="B42" s="7">
        <v>2010</v>
      </c>
      <c r="C42" s="7" t="s">
        <v>22</v>
      </c>
      <c r="D42" s="22">
        <v>1228</v>
      </c>
      <c r="E42" s="22">
        <v>1228</v>
      </c>
      <c r="F42" s="22">
        <v>1</v>
      </c>
      <c r="G42" s="9">
        <v>0</v>
      </c>
      <c r="H42" s="9">
        <v>1</v>
      </c>
      <c r="I42" s="12">
        <v>0</v>
      </c>
      <c r="J42" s="89">
        <v>0</v>
      </c>
      <c r="K42" s="89">
        <v>0</v>
      </c>
      <c r="L42" s="89">
        <v>0</v>
      </c>
      <c r="O42" s="7">
        <v>2010</v>
      </c>
      <c r="P42" s="7" t="s">
        <v>22</v>
      </c>
      <c r="Q42" s="22">
        <v>1228</v>
      </c>
      <c r="R42" s="22">
        <v>1228</v>
      </c>
      <c r="S42" s="22">
        <v>1</v>
      </c>
      <c r="T42" s="9">
        <v>0</v>
      </c>
      <c r="U42" s="9">
        <v>0</v>
      </c>
      <c r="V42" s="12">
        <v>0</v>
      </c>
      <c r="X42" s="30"/>
      <c r="Y42" s="30"/>
    </row>
    <row r="43" spans="2:25" x14ac:dyDescent="0.25">
      <c r="B43" s="7">
        <v>2011</v>
      </c>
      <c r="C43" s="7" t="s">
        <v>22</v>
      </c>
      <c r="D43" s="22">
        <v>1228</v>
      </c>
      <c r="E43" s="22">
        <v>1228</v>
      </c>
      <c r="F43" s="22">
        <v>0</v>
      </c>
      <c r="G43" s="9">
        <v>0</v>
      </c>
      <c r="H43" s="9">
        <v>0</v>
      </c>
      <c r="I43" s="12">
        <v>0</v>
      </c>
      <c r="J43" s="89">
        <v>0</v>
      </c>
      <c r="K43" s="89">
        <v>0</v>
      </c>
      <c r="L43" s="89">
        <v>0</v>
      </c>
      <c r="O43" s="7">
        <v>2011</v>
      </c>
      <c r="P43" s="7" t="s">
        <v>22</v>
      </c>
      <c r="Q43" s="22">
        <v>1228</v>
      </c>
      <c r="R43" s="22">
        <v>1228</v>
      </c>
      <c r="S43" s="22">
        <v>0</v>
      </c>
      <c r="T43" s="9">
        <v>0</v>
      </c>
      <c r="U43" s="9">
        <v>0</v>
      </c>
      <c r="V43" s="12">
        <v>0</v>
      </c>
      <c r="X43" s="30"/>
      <c r="Y43" s="30"/>
    </row>
    <row r="44" spans="2:25" x14ac:dyDescent="0.25">
      <c r="B44" s="7">
        <v>2012</v>
      </c>
      <c r="C44" s="7" t="s">
        <v>22</v>
      </c>
      <c r="D44" s="22">
        <v>4307</v>
      </c>
      <c r="E44" s="22">
        <v>4307</v>
      </c>
      <c r="F44" s="22">
        <v>0</v>
      </c>
      <c r="G44" s="9">
        <v>0</v>
      </c>
      <c r="H44" s="9">
        <v>0</v>
      </c>
      <c r="I44" s="12">
        <v>0</v>
      </c>
      <c r="J44" s="89">
        <v>0</v>
      </c>
      <c r="K44" s="89">
        <v>0</v>
      </c>
      <c r="L44" s="89">
        <v>0</v>
      </c>
      <c r="O44" s="7">
        <v>2012</v>
      </c>
      <c r="P44" s="7" t="s">
        <v>22</v>
      </c>
      <c r="Q44" s="22">
        <v>4307</v>
      </c>
      <c r="R44" s="22">
        <v>4307</v>
      </c>
      <c r="S44" s="22">
        <v>0</v>
      </c>
      <c r="T44" s="9">
        <v>0</v>
      </c>
      <c r="U44" s="9">
        <v>0</v>
      </c>
      <c r="V44" s="12">
        <v>0</v>
      </c>
      <c r="X44" s="30"/>
      <c r="Y44" s="30"/>
    </row>
    <row r="45" spans="2:25" x14ac:dyDescent="0.25">
      <c r="B45" s="7">
        <v>2013</v>
      </c>
      <c r="C45" s="7" t="s">
        <v>22</v>
      </c>
      <c r="D45" s="22">
        <v>4647</v>
      </c>
      <c r="E45" s="22">
        <v>4647</v>
      </c>
      <c r="F45" s="22">
        <v>1</v>
      </c>
      <c r="G45" s="9">
        <v>0</v>
      </c>
      <c r="H45" s="9">
        <v>0</v>
      </c>
      <c r="I45" s="12">
        <v>0</v>
      </c>
      <c r="J45" s="89">
        <v>0</v>
      </c>
      <c r="K45" s="89">
        <v>0</v>
      </c>
      <c r="L45" s="89">
        <v>0</v>
      </c>
      <c r="O45" s="7">
        <v>2013</v>
      </c>
      <c r="P45" s="7" t="s">
        <v>22</v>
      </c>
      <c r="Q45" s="22">
        <v>4647</v>
      </c>
      <c r="R45" s="22">
        <v>4647</v>
      </c>
      <c r="S45" s="22">
        <v>1</v>
      </c>
      <c r="T45" s="9">
        <v>0</v>
      </c>
      <c r="U45" s="9">
        <v>0</v>
      </c>
      <c r="V45" s="12">
        <v>0</v>
      </c>
      <c r="X45" s="30"/>
      <c r="Y45" s="30"/>
    </row>
    <row r="46" spans="2:25" ht="14.45" x14ac:dyDescent="0.3">
      <c r="B46" s="7">
        <v>2014</v>
      </c>
      <c r="C46" s="7" t="s">
        <v>22</v>
      </c>
      <c r="D46" s="22">
        <v>2039</v>
      </c>
      <c r="E46" s="22">
        <v>2039</v>
      </c>
      <c r="F46" s="22">
        <v>2</v>
      </c>
      <c r="G46" s="9">
        <v>2.3133448244579517E-2</v>
      </c>
      <c r="H46" s="9">
        <v>1</v>
      </c>
      <c r="I46" s="9">
        <v>0</v>
      </c>
      <c r="J46" s="89">
        <v>4.6266896489159035E-2</v>
      </c>
      <c r="K46" s="89">
        <v>4.6266896489159035E-2</v>
      </c>
      <c r="L46" s="89">
        <v>0</v>
      </c>
      <c r="O46" s="7">
        <v>2014</v>
      </c>
      <c r="P46" s="7" t="s">
        <v>22</v>
      </c>
      <c r="Q46" s="22">
        <v>2039</v>
      </c>
      <c r="R46" s="22">
        <v>2039</v>
      </c>
      <c r="S46" s="22">
        <v>2</v>
      </c>
      <c r="T46" s="9">
        <v>0</v>
      </c>
      <c r="U46" s="9">
        <v>0</v>
      </c>
      <c r="V46" s="12">
        <v>0</v>
      </c>
      <c r="X46" s="30"/>
      <c r="Y46" s="30"/>
    </row>
    <row r="47" spans="2:25" ht="14.45" x14ac:dyDescent="0.3">
      <c r="B47" s="3" t="s">
        <v>11</v>
      </c>
      <c r="C47" s="3" t="s">
        <v>22</v>
      </c>
      <c r="D47" s="23"/>
      <c r="E47" s="23"/>
      <c r="F47" s="23"/>
      <c r="G47" s="9">
        <v>0</v>
      </c>
      <c r="H47" s="9">
        <v>0</v>
      </c>
      <c r="I47" s="12">
        <v>0</v>
      </c>
      <c r="J47" s="89"/>
      <c r="K47" s="89"/>
      <c r="L47" s="89"/>
      <c r="O47" s="3" t="s">
        <v>11</v>
      </c>
      <c r="P47" s="3" t="s">
        <v>22</v>
      </c>
      <c r="Q47" s="23"/>
      <c r="R47" s="23"/>
      <c r="S47" s="23"/>
      <c r="T47" s="9">
        <v>0</v>
      </c>
      <c r="U47" s="9">
        <v>0</v>
      </c>
      <c r="V47" s="12">
        <v>0</v>
      </c>
    </row>
    <row r="48" spans="2:25" ht="14.45" x14ac:dyDescent="0.3">
      <c r="B48" s="3" t="s">
        <v>12</v>
      </c>
      <c r="C48" s="3" t="s">
        <v>22</v>
      </c>
      <c r="D48" s="23"/>
      <c r="E48" s="23"/>
      <c r="F48" s="23"/>
      <c r="G48" s="9">
        <v>0</v>
      </c>
      <c r="H48" s="9">
        <v>0</v>
      </c>
      <c r="I48" s="12">
        <v>0</v>
      </c>
      <c r="J48" s="89"/>
      <c r="K48" s="89"/>
      <c r="L48" s="89"/>
      <c r="O48" s="3" t="s">
        <v>12</v>
      </c>
      <c r="P48" s="3" t="s">
        <v>22</v>
      </c>
      <c r="Q48" s="23"/>
      <c r="R48" s="23"/>
      <c r="S48" s="23"/>
      <c r="T48" s="9">
        <v>0</v>
      </c>
      <c r="U48" s="9">
        <v>0</v>
      </c>
      <c r="V48" s="12">
        <v>0</v>
      </c>
    </row>
    <row r="49" spans="2:22" ht="14.45" x14ac:dyDescent="0.3">
      <c r="B49" s="5" t="s">
        <v>13</v>
      </c>
      <c r="C49" s="5" t="s">
        <v>22</v>
      </c>
      <c r="D49" s="24"/>
      <c r="E49" s="24"/>
      <c r="F49" s="24"/>
      <c r="G49" s="14">
        <v>0</v>
      </c>
      <c r="H49" s="14">
        <v>1</v>
      </c>
      <c r="I49" s="15">
        <v>0</v>
      </c>
      <c r="J49" s="90"/>
      <c r="K49" s="90"/>
      <c r="L49" s="90"/>
      <c r="O49" s="5" t="s">
        <v>13</v>
      </c>
      <c r="P49" s="5" t="s">
        <v>22</v>
      </c>
      <c r="Q49" s="24"/>
      <c r="R49" s="24"/>
      <c r="S49" s="24"/>
      <c r="T49" s="14">
        <v>0.20230427288396988</v>
      </c>
      <c r="U49" s="14">
        <v>1</v>
      </c>
      <c r="V49" s="15">
        <v>0</v>
      </c>
    </row>
  </sheetData>
  <mergeCells count="5">
    <mergeCell ref="C3:C4"/>
    <mergeCell ref="G3:I3"/>
    <mergeCell ref="P3:P4"/>
    <mergeCell ref="T3:V3"/>
    <mergeCell ref="J3:L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49"/>
  <sheetViews>
    <sheetView showGridLines="0" workbookViewId="0"/>
  </sheetViews>
  <sheetFormatPr defaultRowHeight="15" x14ac:dyDescent="0.25"/>
  <cols>
    <col min="3" max="3" width="10.28515625" customWidth="1"/>
    <col min="7" max="9" width="11.140625" customWidth="1"/>
    <col min="10" max="12" width="10.5703125" customWidth="1"/>
    <col min="16" max="16" width="10.140625" customWidth="1"/>
    <col min="20" max="22" width="11" customWidth="1"/>
  </cols>
  <sheetData>
    <row r="2" spans="2:25" ht="15" customHeight="1" x14ac:dyDescent="0.25">
      <c r="B2" s="2" t="s">
        <v>31</v>
      </c>
      <c r="C2" s="2"/>
      <c r="D2" s="2"/>
      <c r="E2" s="2"/>
      <c r="F2" s="2"/>
      <c r="G2" s="2"/>
      <c r="H2" s="2"/>
      <c r="I2" s="2"/>
      <c r="J2" s="2"/>
      <c r="K2" s="2"/>
      <c r="L2" s="2"/>
      <c r="O2" s="2" t="s">
        <v>32</v>
      </c>
      <c r="P2" s="2"/>
      <c r="Q2" s="2"/>
      <c r="R2" s="2"/>
      <c r="S2" s="2"/>
      <c r="T2" s="2"/>
      <c r="U2" s="2"/>
      <c r="V2" s="2"/>
    </row>
    <row r="3" spans="2:25" ht="15" customHeight="1" x14ac:dyDescent="0.25">
      <c r="B3" s="3"/>
      <c r="C3" s="132" t="s">
        <v>18</v>
      </c>
      <c r="D3" s="1"/>
      <c r="E3" s="1"/>
      <c r="F3" s="3" t="s">
        <v>1</v>
      </c>
      <c r="G3" s="134" t="s">
        <v>134</v>
      </c>
      <c r="H3" s="134"/>
      <c r="I3" s="134"/>
      <c r="J3" s="134" t="s">
        <v>138</v>
      </c>
      <c r="K3" s="134"/>
      <c r="L3" s="134"/>
      <c r="O3" s="3"/>
      <c r="P3" s="132" t="s">
        <v>18</v>
      </c>
      <c r="Q3" s="1"/>
      <c r="R3" s="1"/>
      <c r="S3" s="3" t="s">
        <v>1</v>
      </c>
      <c r="T3" s="134" t="s">
        <v>134</v>
      </c>
      <c r="U3" s="134"/>
      <c r="V3" s="134"/>
    </row>
    <row r="4" spans="2:25" x14ac:dyDescent="0.25">
      <c r="B4" s="5" t="s">
        <v>3</v>
      </c>
      <c r="C4" s="133"/>
      <c r="D4" s="6" t="s">
        <v>4</v>
      </c>
      <c r="E4" s="6" t="s">
        <v>5</v>
      </c>
      <c r="F4" s="5" t="s">
        <v>6</v>
      </c>
      <c r="G4" s="6" t="s">
        <v>135</v>
      </c>
      <c r="H4" s="6" t="s">
        <v>136</v>
      </c>
      <c r="I4" s="6" t="s">
        <v>137</v>
      </c>
      <c r="J4" s="6" t="s">
        <v>135</v>
      </c>
      <c r="K4" s="6" t="s">
        <v>136</v>
      </c>
      <c r="L4" s="6" t="s">
        <v>137</v>
      </c>
      <c r="O4" s="5" t="s">
        <v>3</v>
      </c>
      <c r="P4" s="133"/>
      <c r="Q4" s="6" t="s">
        <v>4</v>
      </c>
      <c r="R4" s="6" t="s">
        <v>5</v>
      </c>
      <c r="S4" s="5" t="s">
        <v>6</v>
      </c>
      <c r="T4" s="6" t="s">
        <v>135</v>
      </c>
      <c r="U4" s="6" t="s">
        <v>136</v>
      </c>
      <c r="V4" s="6" t="s">
        <v>137</v>
      </c>
    </row>
    <row r="5" spans="2:25" x14ac:dyDescent="0.25">
      <c r="B5" s="7">
        <v>2003</v>
      </c>
      <c r="C5" s="7" t="s">
        <v>20</v>
      </c>
      <c r="D5" s="22">
        <v>180</v>
      </c>
      <c r="E5" s="22">
        <v>180</v>
      </c>
      <c r="F5" s="22">
        <v>29</v>
      </c>
      <c r="G5" s="9">
        <v>1.6693678421607488E-2</v>
      </c>
      <c r="H5" s="9">
        <v>6.8397939059535173E-2</v>
      </c>
      <c r="I5" s="9">
        <v>0.93160206094046483</v>
      </c>
      <c r="J5" s="89">
        <v>0.48411667422661719</v>
      </c>
      <c r="K5" s="89">
        <v>3.3112582781457005E-2</v>
      </c>
      <c r="L5" s="89">
        <v>0.45100409144516018</v>
      </c>
      <c r="O5" s="7">
        <v>2003</v>
      </c>
      <c r="P5" s="7" t="s">
        <v>20</v>
      </c>
      <c r="Q5" s="22">
        <v>180</v>
      </c>
      <c r="R5" s="22">
        <v>180</v>
      </c>
      <c r="S5" s="22">
        <v>29</v>
      </c>
      <c r="T5" s="9">
        <v>1.7103483023528643E-2</v>
      </c>
      <c r="U5" s="9">
        <v>0</v>
      </c>
      <c r="V5" s="9">
        <v>1</v>
      </c>
      <c r="X5" s="30"/>
      <c r="Y5" s="30"/>
    </row>
    <row r="6" spans="2:25" x14ac:dyDescent="0.25">
      <c r="B6" s="7">
        <v>2004</v>
      </c>
      <c r="C6" s="7" t="s">
        <v>20</v>
      </c>
      <c r="D6" s="22">
        <v>310</v>
      </c>
      <c r="E6" s="22">
        <v>310</v>
      </c>
      <c r="F6" s="22">
        <v>8</v>
      </c>
      <c r="G6" s="9">
        <v>4.2375384423478185E-2</v>
      </c>
      <c r="H6" s="9">
        <v>0</v>
      </c>
      <c r="I6" s="9">
        <v>1</v>
      </c>
      <c r="J6" s="89">
        <v>0.33900307538782548</v>
      </c>
      <c r="K6" s="89">
        <v>0</v>
      </c>
      <c r="L6" s="89">
        <v>0.33900307538782548</v>
      </c>
      <c r="O6" s="7">
        <v>2004</v>
      </c>
      <c r="P6" s="7" t="s">
        <v>20</v>
      </c>
      <c r="Q6" s="22">
        <v>310</v>
      </c>
      <c r="R6" s="22">
        <v>310</v>
      </c>
      <c r="S6" s="22">
        <v>8</v>
      </c>
      <c r="T6" s="9">
        <v>4.6603198892547146E-2</v>
      </c>
      <c r="U6" s="9">
        <v>0</v>
      </c>
      <c r="V6" s="9">
        <v>1</v>
      </c>
      <c r="X6" s="30"/>
      <c r="Y6" s="30"/>
    </row>
    <row r="7" spans="2:25" x14ac:dyDescent="0.25">
      <c r="B7" s="7">
        <v>2005</v>
      </c>
      <c r="C7" s="7" t="s">
        <v>20</v>
      </c>
      <c r="D7" s="22">
        <v>330</v>
      </c>
      <c r="E7" s="22">
        <v>330</v>
      </c>
      <c r="F7" s="22">
        <v>4</v>
      </c>
      <c r="G7" s="9">
        <v>7.1376771296380287E-2</v>
      </c>
      <c r="H7" s="9">
        <v>6.8315894986204273E-2</v>
      </c>
      <c r="I7" s="9">
        <v>0.93168410501379573</v>
      </c>
      <c r="J7" s="89">
        <v>0.28550708518552115</v>
      </c>
      <c r="K7" s="89">
        <v>1.950467204935134E-2</v>
      </c>
      <c r="L7" s="89">
        <v>0.26600241313616979</v>
      </c>
      <c r="O7" s="7">
        <v>2005</v>
      </c>
      <c r="P7" s="7" t="s">
        <v>20</v>
      </c>
      <c r="Q7" s="22">
        <v>330</v>
      </c>
      <c r="R7" s="22">
        <v>330</v>
      </c>
      <c r="S7" s="22">
        <v>4</v>
      </c>
      <c r="T7" s="9">
        <v>7.3135403571784885E-2</v>
      </c>
      <c r="U7" s="9">
        <v>0</v>
      </c>
      <c r="V7" s="9">
        <v>1</v>
      </c>
      <c r="X7" s="30"/>
      <c r="Y7" s="30"/>
    </row>
    <row r="8" spans="2:25" x14ac:dyDescent="0.25">
      <c r="B8" s="7">
        <v>2006</v>
      </c>
      <c r="C8" s="7" t="s">
        <v>20</v>
      </c>
      <c r="D8" s="22">
        <v>420</v>
      </c>
      <c r="E8" s="22">
        <v>420</v>
      </c>
      <c r="F8" s="22">
        <v>8</v>
      </c>
      <c r="G8" s="9">
        <v>0.15779390932595483</v>
      </c>
      <c r="H8" s="9">
        <v>8.9831775340130093E-3</v>
      </c>
      <c r="I8" s="9">
        <v>0.99101682246598699</v>
      </c>
      <c r="J8" s="89">
        <v>1.2623512746076386</v>
      </c>
      <c r="K8" s="89">
        <v>1.1339925610088026E-2</v>
      </c>
      <c r="L8" s="89">
        <v>1.2510113489975505</v>
      </c>
      <c r="O8" s="7">
        <v>2006</v>
      </c>
      <c r="P8" s="7" t="s">
        <v>20</v>
      </c>
      <c r="Q8" s="22">
        <v>420</v>
      </c>
      <c r="R8" s="22">
        <v>420</v>
      </c>
      <c r="S8" s="22">
        <v>8</v>
      </c>
      <c r="T8" s="9">
        <v>0.1719781764441784</v>
      </c>
      <c r="U8" s="9">
        <v>0</v>
      </c>
      <c r="V8" s="9">
        <v>1</v>
      </c>
      <c r="X8" s="30"/>
      <c r="Y8" s="30"/>
    </row>
    <row r="9" spans="2:25" x14ac:dyDescent="0.25">
      <c r="B9" s="7">
        <v>2007</v>
      </c>
      <c r="C9" s="7" t="s">
        <v>20</v>
      </c>
      <c r="D9" s="22">
        <v>420</v>
      </c>
      <c r="E9" s="22">
        <v>420</v>
      </c>
      <c r="F9" s="22">
        <v>9.7460000000000004</v>
      </c>
      <c r="G9" s="9">
        <v>0.34039163192890404</v>
      </c>
      <c r="H9" s="9">
        <v>0.14753204404200415</v>
      </c>
      <c r="I9" s="9">
        <v>0.85246795595799585</v>
      </c>
      <c r="J9" s="89">
        <v>3.3174568447790991</v>
      </c>
      <c r="K9" s="89">
        <v>0.48943118933139818</v>
      </c>
      <c r="L9" s="89">
        <v>2.8280256554477008</v>
      </c>
      <c r="O9" s="7">
        <v>2007</v>
      </c>
      <c r="P9" s="7" t="s">
        <v>20</v>
      </c>
      <c r="Q9" s="22">
        <v>420</v>
      </c>
      <c r="R9" s="22">
        <v>420</v>
      </c>
      <c r="S9" s="22">
        <v>9.7460000000000004</v>
      </c>
      <c r="T9" s="9">
        <v>0.32024974612567175</v>
      </c>
      <c r="U9" s="9">
        <v>3.5162500683910691E-3</v>
      </c>
      <c r="V9" s="9">
        <v>0.99648374993160893</v>
      </c>
      <c r="X9" s="30"/>
      <c r="Y9" s="30"/>
    </row>
    <row r="10" spans="2:25" x14ac:dyDescent="0.25">
      <c r="B10" s="7">
        <v>2008</v>
      </c>
      <c r="C10" s="7" t="s">
        <v>20</v>
      </c>
      <c r="D10" s="22">
        <v>690</v>
      </c>
      <c r="E10" s="22">
        <v>690</v>
      </c>
      <c r="F10" s="22">
        <v>12.837999999999999</v>
      </c>
      <c r="G10" s="9">
        <v>0.37235493258392144</v>
      </c>
      <c r="H10" s="9">
        <v>0.7539877239791416</v>
      </c>
      <c r="I10" s="9">
        <v>0.24601227602085837</v>
      </c>
      <c r="J10" s="89">
        <v>4.7802926245123833</v>
      </c>
      <c r="K10" s="89">
        <v>3.6042819559103694</v>
      </c>
      <c r="L10" s="89">
        <v>1.176010668602014</v>
      </c>
      <c r="O10" s="7">
        <v>2008</v>
      </c>
      <c r="P10" s="7" t="s">
        <v>20</v>
      </c>
      <c r="Q10" s="22">
        <v>690</v>
      </c>
      <c r="R10" s="22">
        <v>690</v>
      </c>
      <c r="S10" s="22">
        <v>12.837999999999999</v>
      </c>
      <c r="T10" s="9">
        <v>0.10074325235165227</v>
      </c>
      <c r="U10" s="9">
        <v>0</v>
      </c>
      <c r="V10" s="9">
        <v>1</v>
      </c>
      <c r="X10" s="30"/>
      <c r="Y10" s="30"/>
    </row>
    <row r="11" spans="2:25" x14ac:dyDescent="0.25">
      <c r="B11" s="7">
        <v>2009</v>
      </c>
      <c r="C11" s="7" t="s">
        <v>20</v>
      </c>
      <c r="D11" s="22">
        <v>706</v>
      </c>
      <c r="E11" s="22">
        <v>706</v>
      </c>
      <c r="F11" s="22">
        <v>8.1579999999999995</v>
      </c>
      <c r="G11" s="9">
        <v>0.19674118171910807</v>
      </c>
      <c r="H11" s="9">
        <v>0</v>
      </c>
      <c r="I11" s="9">
        <v>1</v>
      </c>
      <c r="J11" s="89">
        <v>1.6050145604644834</v>
      </c>
      <c r="K11" s="89">
        <v>0</v>
      </c>
      <c r="L11" s="89">
        <v>1.6050145604644834</v>
      </c>
      <c r="O11" s="7">
        <v>2009</v>
      </c>
      <c r="P11" s="7" t="s">
        <v>20</v>
      </c>
      <c r="Q11" s="22">
        <v>706</v>
      </c>
      <c r="R11" s="22">
        <v>706</v>
      </c>
      <c r="S11" s="22">
        <v>8.1579999999999995</v>
      </c>
      <c r="T11" s="9">
        <v>0.21637015325648293</v>
      </c>
      <c r="U11" s="9">
        <v>0</v>
      </c>
      <c r="V11" s="9">
        <v>1</v>
      </c>
      <c r="X11" s="30"/>
      <c r="Y11" s="30"/>
    </row>
    <row r="12" spans="2:25" x14ac:dyDescent="0.25">
      <c r="B12" s="7">
        <v>2010</v>
      </c>
      <c r="C12" s="7" t="s">
        <v>20</v>
      </c>
      <c r="D12" s="22">
        <v>521</v>
      </c>
      <c r="E12" s="22">
        <v>521</v>
      </c>
      <c r="F12" s="22">
        <v>2.4289999999999998</v>
      </c>
      <c r="G12" s="9">
        <v>0.13170444133298589</v>
      </c>
      <c r="H12" s="9">
        <v>2.835778185316884E-3</v>
      </c>
      <c r="I12" s="9">
        <v>0.99716422181468312</v>
      </c>
      <c r="J12" s="89">
        <v>0.31991008799782272</v>
      </c>
      <c r="K12" s="89">
        <v>9.0719404880703041E-4</v>
      </c>
      <c r="L12" s="89">
        <v>0.31900289394901571</v>
      </c>
      <c r="O12" s="7">
        <v>2010</v>
      </c>
      <c r="P12" s="7" t="s">
        <v>20</v>
      </c>
      <c r="Q12" s="22">
        <v>521</v>
      </c>
      <c r="R12" s="22">
        <v>521</v>
      </c>
      <c r="S12" s="22">
        <v>2.4289999999999998</v>
      </c>
      <c r="T12" s="9">
        <v>0.14443391562107855</v>
      </c>
      <c r="U12" s="9">
        <v>0</v>
      </c>
      <c r="V12" s="9">
        <v>1</v>
      </c>
      <c r="X12" s="30"/>
      <c r="Y12" s="30"/>
    </row>
    <row r="13" spans="2:25" x14ac:dyDescent="0.25">
      <c r="B13" s="7">
        <v>2011</v>
      </c>
      <c r="C13" s="7" t="s">
        <v>20</v>
      </c>
      <c r="D13" s="22">
        <v>529</v>
      </c>
      <c r="E13" s="22">
        <v>529</v>
      </c>
      <c r="F13" s="22">
        <v>12.548999999999999</v>
      </c>
      <c r="G13" s="9">
        <v>0.51550391954602104</v>
      </c>
      <c r="H13" s="9">
        <v>0</v>
      </c>
      <c r="I13" s="9">
        <v>1</v>
      </c>
      <c r="J13" s="89">
        <v>6.4690586863830175</v>
      </c>
      <c r="K13" s="89">
        <v>0</v>
      </c>
      <c r="L13" s="89">
        <v>6.4690586863830175</v>
      </c>
      <c r="O13" s="7">
        <v>2011</v>
      </c>
      <c r="P13" s="7" t="s">
        <v>20</v>
      </c>
      <c r="Q13" s="22">
        <v>529</v>
      </c>
      <c r="R13" s="22">
        <v>529</v>
      </c>
      <c r="S13" s="22">
        <v>12.548999999999999</v>
      </c>
      <c r="T13" s="9">
        <v>0.56693601767492674</v>
      </c>
      <c r="U13" s="9">
        <v>0</v>
      </c>
      <c r="V13" s="9">
        <v>1</v>
      </c>
      <c r="X13" s="30"/>
      <c r="Y13" s="30"/>
    </row>
    <row r="14" spans="2:25" x14ac:dyDescent="0.25">
      <c r="B14" s="7">
        <v>2012</v>
      </c>
      <c r="C14" s="7" t="s">
        <v>20</v>
      </c>
      <c r="D14" s="22">
        <v>176</v>
      </c>
      <c r="E14" s="22">
        <v>176</v>
      </c>
      <c r="F14" s="22">
        <v>1.9950000000000001</v>
      </c>
      <c r="G14" s="9">
        <v>0.12754156551680387</v>
      </c>
      <c r="H14" s="9">
        <v>2.1392266460359632E-2</v>
      </c>
      <c r="I14" s="9">
        <v>0.97860773353964037</v>
      </c>
      <c r="J14" s="89">
        <v>0.25444542320602376</v>
      </c>
      <c r="K14" s="89">
        <v>5.4431642928422343E-3</v>
      </c>
      <c r="L14" s="89">
        <v>0.24900225891318153</v>
      </c>
      <c r="O14" s="7">
        <v>2012</v>
      </c>
      <c r="P14" s="7" t="s">
        <v>20</v>
      </c>
      <c r="Q14" s="22">
        <v>176</v>
      </c>
      <c r="R14" s="22">
        <v>176</v>
      </c>
      <c r="S14" s="22">
        <v>1.9950000000000001</v>
      </c>
      <c r="T14" s="9">
        <v>0.13726583744605453</v>
      </c>
      <c r="U14" s="9">
        <v>0</v>
      </c>
      <c r="V14" s="9">
        <v>1</v>
      </c>
      <c r="X14" s="30"/>
      <c r="Y14" s="30"/>
    </row>
    <row r="15" spans="2:25" x14ac:dyDescent="0.25">
      <c r="B15" s="7">
        <v>2013</v>
      </c>
      <c r="C15" s="7" t="s">
        <v>20</v>
      </c>
      <c r="D15" s="22">
        <v>176</v>
      </c>
      <c r="E15" s="22">
        <v>176</v>
      </c>
      <c r="F15" s="22">
        <v>20.012</v>
      </c>
      <c r="G15" s="9">
        <v>5.9264978978683741E-2</v>
      </c>
      <c r="H15" s="9">
        <v>0</v>
      </c>
      <c r="I15" s="9">
        <v>1</v>
      </c>
      <c r="J15" s="89">
        <v>1.1860107593214191</v>
      </c>
      <c r="K15" s="89">
        <v>0</v>
      </c>
      <c r="L15" s="89">
        <v>1.1860107593214191</v>
      </c>
      <c r="O15" s="7">
        <v>2013</v>
      </c>
      <c r="P15" s="7" t="s">
        <v>20</v>
      </c>
      <c r="Q15" s="22">
        <v>176</v>
      </c>
      <c r="R15" s="22">
        <v>176</v>
      </c>
      <c r="S15" s="22">
        <v>20.012</v>
      </c>
      <c r="T15" s="9">
        <v>6.517787721061867E-2</v>
      </c>
      <c r="U15" s="9">
        <v>0</v>
      </c>
      <c r="V15" s="9">
        <v>1</v>
      </c>
      <c r="X15" s="30"/>
      <c r="Y15" s="30"/>
    </row>
    <row r="16" spans="2:25" x14ac:dyDescent="0.25">
      <c r="B16" s="7">
        <v>2014</v>
      </c>
      <c r="C16" s="7" t="s">
        <v>20</v>
      </c>
      <c r="D16" s="22">
        <v>302</v>
      </c>
      <c r="E16" s="22">
        <v>302</v>
      </c>
      <c r="F16" s="22">
        <v>68</v>
      </c>
      <c r="G16" s="9">
        <v>2.0756466942780873</v>
      </c>
      <c r="H16" s="9">
        <v>0.53782545596841491</v>
      </c>
      <c r="I16" s="9">
        <v>0.46217454403158509</v>
      </c>
      <c r="J16" s="89">
        <v>141.14397521090993</v>
      </c>
      <c r="K16" s="89">
        <v>75.910822825002285</v>
      </c>
      <c r="L16" s="89">
        <v>65.233152385907644</v>
      </c>
      <c r="O16" s="7">
        <v>2014</v>
      </c>
      <c r="P16" s="7" t="s">
        <v>20</v>
      </c>
      <c r="Q16" s="22">
        <v>302</v>
      </c>
      <c r="R16" s="22">
        <v>302</v>
      </c>
      <c r="S16" s="22">
        <v>68</v>
      </c>
      <c r="T16" s="9">
        <v>2.0756466942780873</v>
      </c>
      <c r="U16" s="9">
        <v>0.53782545596841491</v>
      </c>
      <c r="V16" s="9">
        <v>0.46217454403158509</v>
      </c>
      <c r="X16" s="30"/>
      <c r="Y16" s="30"/>
    </row>
    <row r="17" spans="2:25" x14ac:dyDescent="0.25">
      <c r="B17" s="3" t="s">
        <v>11</v>
      </c>
      <c r="C17" s="3" t="s">
        <v>20</v>
      </c>
      <c r="F17" s="23"/>
      <c r="G17" s="9">
        <v>0.35367592990502078</v>
      </c>
      <c r="H17" s="9">
        <v>0.26887387200840845</v>
      </c>
      <c r="I17" s="12">
        <v>0.73112612799159149</v>
      </c>
      <c r="J17" s="89"/>
      <c r="K17" s="89"/>
      <c r="L17" s="89"/>
      <c r="O17" s="3" t="s">
        <v>11</v>
      </c>
      <c r="P17" s="3" t="s">
        <v>20</v>
      </c>
      <c r="Q17" s="23"/>
      <c r="R17" s="23"/>
      <c r="S17" s="23"/>
      <c r="T17" s="9">
        <v>0.28438054719660866</v>
      </c>
      <c r="U17" s="9">
        <v>0</v>
      </c>
      <c r="V17" s="12">
        <v>1</v>
      </c>
    </row>
    <row r="18" spans="2:25" x14ac:dyDescent="0.25">
      <c r="B18" s="3" t="s">
        <v>12</v>
      </c>
      <c r="C18" s="3" t="s">
        <v>20</v>
      </c>
      <c r="D18" s="23"/>
      <c r="E18" s="23"/>
      <c r="F18" s="23"/>
      <c r="G18" s="9">
        <v>0.35096255322944209</v>
      </c>
      <c r="H18" s="9">
        <v>0.24483577374620993</v>
      </c>
      <c r="I18" s="12">
        <v>0.75516422625379009</v>
      </c>
      <c r="J18" s="89"/>
      <c r="K18" s="89"/>
      <c r="L18" s="89"/>
      <c r="O18" s="3" t="s">
        <v>12</v>
      </c>
      <c r="P18" s="3" t="s">
        <v>20</v>
      </c>
      <c r="Q18" s="23"/>
      <c r="R18" s="23"/>
      <c r="S18" s="23"/>
      <c r="T18" s="9">
        <v>0.29170698988261201</v>
      </c>
      <c r="U18" s="9">
        <v>7.884845552354969E-4</v>
      </c>
      <c r="V18" s="12">
        <v>0.9992115154447645</v>
      </c>
    </row>
    <row r="19" spans="2:25" x14ac:dyDescent="0.25">
      <c r="B19" s="5" t="s">
        <v>13</v>
      </c>
      <c r="C19" s="5" t="s">
        <v>20</v>
      </c>
      <c r="D19" s="24"/>
      <c r="E19" s="24"/>
      <c r="F19" s="24"/>
      <c r="G19" s="14">
        <v>0.17393719615917352</v>
      </c>
      <c r="H19" s="14">
        <v>0.20509217425639695</v>
      </c>
      <c r="I19" s="15">
        <v>0.79490782574360308</v>
      </c>
      <c r="J19" s="90"/>
      <c r="K19" s="90"/>
      <c r="L19" s="90"/>
      <c r="O19" s="5" t="s">
        <v>13</v>
      </c>
      <c r="P19" s="5" t="s">
        <v>20</v>
      </c>
      <c r="Q19" s="24"/>
      <c r="R19" s="24"/>
      <c r="S19" s="24"/>
      <c r="T19" s="14">
        <v>0.15215273523393047</v>
      </c>
      <c r="U19" s="14">
        <v>6.1793652591846191E-4</v>
      </c>
      <c r="V19" s="15">
        <v>0.99938206347408154</v>
      </c>
    </row>
    <row r="20" spans="2:25" x14ac:dyDescent="0.25">
      <c r="B20" s="7">
        <v>2003</v>
      </c>
      <c r="C20" s="7" t="s">
        <v>21</v>
      </c>
      <c r="D20" s="22">
        <v>2220</v>
      </c>
      <c r="E20" s="22">
        <v>2220</v>
      </c>
      <c r="F20" s="22">
        <v>918</v>
      </c>
      <c r="G20" s="9">
        <v>0.51476575109243761</v>
      </c>
      <c r="H20" s="9">
        <v>0.83534887469331265</v>
      </c>
      <c r="I20" s="9">
        <v>0.16465112530668741</v>
      </c>
      <c r="J20" s="89">
        <v>472.55495950285774</v>
      </c>
      <c r="K20" s="89">
        <v>394.74825365145614</v>
      </c>
      <c r="L20" s="89">
        <v>77.806705851401617</v>
      </c>
      <c r="O20" s="7">
        <v>2003</v>
      </c>
      <c r="P20" s="7" t="s">
        <v>21</v>
      </c>
      <c r="Q20" s="22">
        <v>2220</v>
      </c>
      <c r="R20" s="22">
        <v>2220</v>
      </c>
      <c r="S20" s="22">
        <v>918</v>
      </c>
      <c r="T20" s="9">
        <v>0.47658157805120094</v>
      </c>
      <c r="U20" s="9">
        <v>0.82215686864504389</v>
      </c>
      <c r="V20" s="9">
        <v>0.17784313135495611</v>
      </c>
      <c r="X20" s="30"/>
      <c r="Y20" s="30"/>
    </row>
    <row r="21" spans="2:25" x14ac:dyDescent="0.25">
      <c r="B21" s="7">
        <v>2004</v>
      </c>
      <c r="C21" s="7" t="s">
        <v>21</v>
      </c>
      <c r="D21" s="22">
        <v>2970</v>
      </c>
      <c r="E21" s="22">
        <v>2970</v>
      </c>
      <c r="F21" s="22">
        <v>620</v>
      </c>
      <c r="G21" s="9">
        <v>0.81597655630602295</v>
      </c>
      <c r="H21" s="9">
        <v>0.9992350280088198</v>
      </c>
      <c r="I21" s="9">
        <v>7.649719911802488E-4</v>
      </c>
      <c r="J21" s="89">
        <v>505.90546490973423</v>
      </c>
      <c r="K21" s="89">
        <v>505.51846139889329</v>
      </c>
      <c r="L21" s="89">
        <v>0.3870035108409689</v>
      </c>
      <c r="O21" s="7">
        <v>2004</v>
      </c>
      <c r="P21" s="7" t="s">
        <v>21</v>
      </c>
      <c r="Q21" s="22">
        <v>2970</v>
      </c>
      <c r="R21" s="22">
        <v>2970</v>
      </c>
      <c r="S21" s="22">
        <v>620</v>
      </c>
      <c r="T21" s="9">
        <v>0.74369294403490649</v>
      </c>
      <c r="U21" s="9">
        <v>0.99916067616878645</v>
      </c>
      <c r="V21" s="9">
        <v>8.3932383121349474E-4</v>
      </c>
      <c r="X21" s="30"/>
      <c r="Y21" s="30"/>
    </row>
    <row r="22" spans="2:25" x14ac:dyDescent="0.25">
      <c r="B22" s="7">
        <v>2005</v>
      </c>
      <c r="C22" s="7" t="s">
        <v>21</v>
      </c>
      <c r="D22" s="22">
        <v>3340</v>
      </c>
      <c r="E22" s="22">
        <v>3340</v>
      </c>
      <c r="F22" s="22">
        <v>402</v>
      </c>
      <c r="G22" s="9">
        <v>0.42505720725051149</v>
      </c>
      <c r="H22" s="9">
        <v>0.99137363190671068</v>
      </c>
      <c r="I22" s="9">
        <v>8.6263680932892692E-3</v>
      </c>
      <c r="J22" s="89">
        <v>170.87299731470563</v>
      </c>
      <c r="K22" s="89">
        <v>169.39898394266535</v>
      </c>
      <c r="L22" s="89">
        <v>1.4740133720402797</v>
      </c>
      <c r="O22" s="7">
        <v>2005</v>
      </c>
      <c r="P22" s="7" t="s">
        <v>21</v>
      </c>
      <c r="Q22" s="22">
        <v>3340</v>
      </c>
      <c r="R22" s="22">
        <v>3340</v>
      </c>
      <c r="S22" s="22">
        <v>402</v>
      </c>
      <c r="T22" s="9">
        <v>0.39060752876279042</v>
      </c>
      <c r="U22" s="9">
        <v>0.99061282832396402</v>
      </c>
      <c r="V22" s="9">
        <v>9.3871716760359301E-3</v>
      </c>
      <c r="X22" s="30"/>
      <c r="Y22" s="30"/>
    </row>
    <row r="23" spans="2:25" x14ac:dyDescent="0.25">
      <c r="B23" s="7">
        <v>2006</v>
      </c>
      <c r="C23" s="7" t="s">
        <v>21</v>
      </c>
      <c r="D23" s="22">
        <v>4139</v>
      </c>
      <c r="E23" s="22">
        <v>4139</v>
      </c>
      <c r="F23" s="22">
        <v>372</v>
      </c>
      <c r="G23" s="9">
        <v>0.43211857255455111</v>
      </c>
      <c r="H23" s="9">
        <v>0.87412490455570024</v>
      </c>
      <c r="I23" s="9">
        <v>0.12587509544429978</v>
      </c>
      <c r="J23" s="89">
        <v>160.74810899029302</v>
      </c>
      <c r="K23" s="89">
        <v>140.51392542864917</v>
      </c>
      <c r="L23" s="89">
        <v>20.234183561643839</v>
      </c>
      <c r="O23" s="7">
        <v>2006</v>
      </c>
      <c r="P23" s="7" t="s">
        <v>21</v>
      </c>
      <c r="Q23" s="22">
        <v>4139</v>
      </c>
      <c r="R23" s="22">
        <v>4139</v>
      </c>
      <c r="S23" s="22">
        <v>372</v>
      </c>
      <c r="T23" s="9">
        <v>0.41788147885311167</v>
      </c>
      <c r="U23" s="9">
        <v>0.86983637869560082</v>
      </c>
      <c r="V23" s="9">
        <v>0.13016362130439915</v>
      </c>
      <c r="X23" s="30"/>
      <c r="Y23" s="30"/>
    </row>
    <row r="24" spans="2:25" x14ac:dyDescent="0.25">
      <c r="B24" s="7">
        <v>2007</v>
      </c>
      <c r="C24" s="7" t="s">
        <v>21</v>
      </c>
      <c r="D24" s="22">
        <v>4163</v>
      </c>
      <c r="E24" s="22">
        <v>4163</v>
      </c>
      <c r="F24" s="22">
        <v>258.55099999999999</v>
      </c>
      <c r="G24" s="9">
        <v>0.42545101302258848</v>
      </c>
      <c r="H24" s="9">
        <v>0.88876342092516269</v>
      </c>
      <c r="I24" s="9">
        <v>0.11123657907483726</v>
      </c>
      <c r="J24" s="89">
        <v>110.00078486800327</v>
      </c>
      <c r="K24" s="89">
        <v>97.764673863739446</v>
      </c>
      <c r="L24" s="89">
        <v>12.236111004263808</v>
      </c>
      <c r="O24" s="7">
        <v>2007</v>
      </c>
      <c r="P24" s="7" t="s">
        <v>21</v>
      </c>
      <c r="Q24" s="22">
        <v>4163</v>
      </c>
      <c r="R24" s="22">
        <v>4163</v>
      </c>
      <c r="S24" s="22">
        <v>258.55099999999999</v>
      </c>
      <c r="T24" s="9">
        <v>0.38014587183885107</v>
      </c>
      <c r="U24" s="9">
        <v>0.87550643382333293</v>
      </c>
      <c r="V24" s="9">
        <v>0.12449356617666703</v>
      </c>
      <c r="X24" s="30"/>
      <c r="Y24" s="30"/>
    </row>
    <row r="25" spans="2:25" x14ac:dyDescent="0.25">
      <c r="B25" s="7">
        <v>2008</v>
      </c>
      <c r="C25" s="7" t="s">
        <v>21</v>
      </c>
      <c r="D25" s="22">
        <v>6771</v>
      </c>
      <c r="E25" s="22">
        <v>6771</v>
      </c>
      <c r="F25" s="22">
        <v>555.77599999999995</v>
      </c>
      <c r="G25" s="9">
        <v>0.36842757967728945</v>
      </c>
      <c r="H25" s="9">
        <v>0.97995227116225048</v>
      </c>
      <c r="I25" s="9">
        <v>2.0047728837749544E-2</v>
      </c>
      <c r="J25" s="89">
        <v>204.7632065227252</v>
      </c>
      <c r="K25" s="89">
        <v>200.65816928240949</v>
      </c>
      <c r="L25" s="89">
        <v>4.1050372403157036</v>
      </c>
      <c r="O25" s="7">
        <v>2008</v>
      </c>
      <c r="P25" s="7" t="s">
        <v>21</v>
      </c>
      <c r="Q25" s="22">
        <v>6771</v>
      </c>
      <c r="R25" s="22">
        <v>6771</v>
      </c>
      <c r="S25" s="22">
        <v>555.77599999999995</v>
      </c>
      <c r="T25" s="9">
        <v>0.3426967935541575</v>
      </c>
      <c r="U25" s="9">
        <v>0.97844702269573058</v>
      </c>
      <c r="V25" s="9">
        <v>2.155297730426943E-2</v>
      </c>
      <c r="X25" s="30"/>
      <c r="Y25" s="30"/>
    </row>
    <row r="26" spans="2:25" x14ac:dyDescent="0.25">
      <c r="B26" s="7">
        <v>2009</v>
      </c>
      <c r="C26" s="7" t="s">
        <v>21</v>
      </c>
      <c r="D26" s="22">
        <v>6927</v>
      </c>
      <c r="E26" s="22">
        <v>6927</v>
      </c>
      <c r="F26" s="22">
        <v>454.22199999999998</v>
      </c>
      <c r="G26" s="9">
        <v>0.22782575654272938</v>
      </c>
      <c r="H26" s="9">
        <v>0.92332039189063453</v>
      </c>
      <c r="I26" s="9">
        <v>7.6679608109365485E-2</v>
      </c>
      <c r="J26" s="89">
        <v>103.48347078835162</v>
      </c>
      <c r="K26" s="89">
        <v>95.548398802503854</v>
      </c>
      <c r="L26" s="89">
        <v>7.9350719858477738</v>
      </c>
      <c r="O26" s="7">
        <v>2009</v>
      </c>
      <c r="P26" s="7" t="s">
        <v>21</v>
      </c>
      <c r="Q26" s="22">
        <v>6927</v>
      </c>
      <c r="R26" s="22">
        <v>6927</v>
      </c>
      <c r="S26" s="22">
        <v>454.22199999999998</v>
      </c>
      <c r="T26" s="9">
        <v>0.15912741058020149</v>
      </c>
      <c r="U26" s="9">
        <v>0.89021633881165063</v>
      </c>
      <c r="V26" s="9">
        <v>0.10978366118834935</v>
      </c>
      <c r="X26" s="30"/>
      <c r="Y26" s="30"/>
    </row>
    <row r="27" spans="2:25" x14ac:dyDescent="0.25">
      <c r="B27" s="7">
        <v>2010</v>
      </c>
      <c r="C27" s="7" t="s">
        <v>21</v>
      </c>
      <c r="D27" s="22">
        <v>2865</v>
      </c>
      <c r="E27" s="22">
        <v>2865</v>
      </c>
      <c r="F27" s="22">
        <v>531.92600000000004</v>
      </c>
      <c r="G27" s="9">
        <v>0.62887978901286667</v>
      </c>
      <c r="H27" s="9">
        <v>0.95955630930059255</v>
      </c>
      <c r="I27" s="9">
        <v>4.0443690699407446E-2</v>
      </c>
      <c r="J27" s="89">
        <v>334.51751065045812</v>
      </c>
      <c r="K27" s="89">
        <v>320.98838791617527</v>
      </c>
      <c r="L27" s="89">
        <v>13.529122734282865</v>
      </c>
      <c r="O27" s="7">
        <v>2010</v>
      </c>
      <c r="P27" s="7" t="s">
        <v>21</v>
      </c>
      <c r="Q27" s="22">
        <v>2865</v>
      </c>
      <c r="R27" s="22">
        <v>2865</v>
      </c>
      <c r="S27" s="22">
        <v>531.92600000000004</v>
      </c>
      <c r="T27" s="9">
        <v>0.57024592302218069</v>
      </c>
      <c r="U27" s="9">
        <v>0.95539780532029217</v>
      </c>
      <c r="V27" s="9">
        <v>4.4602194679707836E-2</v>
      </c>
      <c r="X27" s="30"/>
      <c r="Y27" s="30"/>
    </row>
    <row r="28" spans="2:25" ht="14.45" x14ac:dyDescent="0.3">
      <c r="B28" s="7">
        <v>2011</v>
      </c>
      <c r="C28" s="7" t="s">
        <v>21</v>
      </c>
      <c r="D28" s="22">
        <v>2919</v>
      </c>
      <c r="E28" s="22">
        <v>2919</v>
      </c>
      <c r="F28" s="22">
        <v>444.43</v>
      </c>
      <c r="G28" s="9">
        <v>0.50112903360232841</v>
      </c>
      <c r="H28" s="9">
        <v>0.99338615892905557</v>
      </c>
      <c r="I28" s="9">
        <v>6.6138410709443932E-3</v>
      </c>
      <c r="J28" s="89">
        <v>222.71677640388282</v>
      </c>
      <c r="K28" s="89">
        <v>221.24376304091447</v>
      </c>
      <c r="L28" s="89">
        <v>1.4730133629683393</v>
      </c>
      <c r="O28" s="7">
        <v>2011</v>
      </c>
      <c r="P28" s="7" t="s">
        <v>21</v>
      </c>
      <c r="Q28" s="22">
        <v>2919</v>
      </c>
      <c r="R28" s="22">
        <v>2919</v>
      </c>
      <c r="S28" s="22">
        <v>444.43</v>
      </c>
      <c r="T28" s="9">
        <v>0.45427411337570828</v>
      </c>
      <c r="U28" s="9">
        <v>0.99270399151813304</v>
      </c>
      <c r="V28" s="9">
        <v>7.2960084818669418E-3</v>
      </c>
      <c r="X28" s="30"/>
      <c r="Y28" s="30"/>
    </row>
    <row r="29" spans="2:25" ht="14.45" x14ac:dyDescent="0.3">
      <c r="B29" s="7">
        <v>2012</v>
      </c>
      <c r="C29" s="7" t="s">
        <v>21</v>
      </c>
      <c r="D29" s="22">
        <v>2308</v>
      </c>
      <c r="E29" s="22">
        <v>2308</v>
      </c>
      <c r="F29" s="22">
        <v>283.84300000000002</v>
      </c>
      <c r="G29" s="9">
        <v>0.25822679654275743</v>
      </c>
      <c r="H29" s="9">
        <v>0.88284363002345012</v>
      </c>
      <c r="I29" s="9">
        <v>0.11715636997654991</v>
      </c>
      <c r="J29" s="89">
        <v>73.295868611085908</v>
      </c>
      <c r="K29" s="89">
        <v>64.708790710332934</v>
      </c>
      <c r="L29" s="89">
        <v>8.5870779007529716</v>
      </c>
      <c r="O29" s="7">
        <v>2012</v>
      </c>
      <c r="P29" s="7" t="s">
        <v>21</v>
      </c>
      <c r="Q29" s="22">
        <v>2308</v>
      </c>
      <c r="R29" s="22">
        <v>2308</v>
      </c>
      <c r="S29" s="22">
        <v>283.84300000000002</v>
      </c>
      <c r="T29" s="9">
        <v>0.23419842572180602</v>
      </c>
      <c r="U29" s="9">
        <v>0.87082358038751861</v>
      </c>
      <c r="V29" s="9">
        <v>0.12917641961248141</v>
      </c>
      <c r="X29" s="30"/>
      <c r="Y29" s="30"/>
    </row>
    <row r="30" spans="2:25" ht="14.45" x14ac:dyDescent="0.3">
      <c r="B30" s="7">
        <v>2013</v>
      </c>
      <c r="C30" s="7" t="s">
        <v>21</v>
      </c>
      <c r="D30" s="22">
        <v>2308</v>
      </c>
      <c r="E30" s="22">
        <v>2308</v>
      </c>
      <c r="F30" s="22">
        <v>215.31200000000001</v>
      </c>
      <c r="G30" s="9">
        <v>0.645245494929094</v>
      </c>
      <c r="H30" s="9">
        <v>0.95405528432924536</v>
      </c>
      <c r="I30" s="9">
        <v>4.5944715670754616E-2</v>
      </c>
      <c r="J30" s="89">
        <v>138.92909800417308</v>
      </c>
      <c r="K30" s="89">
        <v>132.54604009797694</v>
      </c>
      <c r="L30" s="89">
        <v>6.383057906196135</v>
      </c>
      <c r="O30" s="7">
        <v>2013</v>
      </c>
      <c r="P30" s="7" t="s">
        <v>21</v>
      </c>
      <c r="Q30" s="22">
        <v>2308</v>
      </c>
      <c r="R30" s="22">
        <v>2308</v>
      </c>
      <c r="S30" s="22">
        <v>215.31200000000001</v>
      </c>
      <c r="T30" s="9">
        <v>0.55696227381436791</v>
      </c>
      <c r="U30" s="9">
        <v>0.94677265912586162</v>
      </c>
      <c r="V30" s="9">
        <v>5.3227340874138392E-2</v>
      </c>
      <c r="X30" s="30"/>
      <c r="Y30" s="30"/>
    </row>
    <row r="31" spans="2:25" ht="14.45" x14ac:dyDescent="0.3">
      <c r="B31" s="7">
        <v>2014</v>
      </c>
      <c r="C31" s="7" t="s">
        <v>21</v>
      </c>
      <c r="D31" s="23">
        <v>3727</v>
      </c>
      <c r="E31" s="23">
        <v>3727</v>
      </c>
      <c r="F31" s="22">
        <v>278</v>
      </c>
      <c r="G31" s="9">
        <v>0.60666369554860777</v>
      </c>
      <c r="H31" s="9">
        <v>0.95587730402750259</v>
      </c>
      <c r="I31" s="9">
        <v>4.4122695972497405E-2</v>
      </c>
      <c r="J31" s="89">
        <v>168.65250736251295</v>
      </c>
      <c r="K31" s="89">
        <v>161.21110405515742</v>
      </c>
      <c r="L31" s="89">
        <v>7.4414033073555395</v>
      </c>
      <c r="O31" s="7">
        <v>2014</v>
      </c>
      <c r="P31" s="7" t="s">
        <v>21</v>
      </c>
      <c r="Q31" s="23">
        <v>3727</v>
      </c>
      <c r="R31" s="23">
        <v>3727</v>
      </c>
      <c r="S31" s="22">
        <v>278</v>
      </c>
      <c r="T31" s="9">
        <v>0.5384038699517687</v>
      </c>
      <c r="U31" s="9">
        <v>0.95028334807726988</v>
      </c>
      <c r="V31" s="9">
        <v>4.9716651922730115E-2</v>
      </c>
      <c r="X31" s="30"/>
      <c r="Y31" s="30"/>
    </row>
    <row r="32" spans="2:25" ht="14.45" x14ac:dyDescent="0.3">
      <c r="B32" s="3" t="s">
        <v>11</v>
      </c>
      <c r="C32" s="3" t="s">
        <v>21</v>
      </c>
      <c r="D32" s="23"/>
      <c r="E32" s="23"/>
      <c r="F32" s="23"/>
      <c r="G32" s="9">
        <v>0.41352218903315596</v>
      </c>
      <c r="H32" s="9">
        <v>0.962047078738404</v>
      </c>
      <c r="I32" s="12">
        <v>3.7952921261595995E-2</v>
      </c>
      <c r="J32" s="89"/>
      <c r="K32" s="89"/>
      <c r="L32" s="89"/>
      <c r="O32" s="3" t="s">
        <v>11</v>
      </c>
      <c r="P32" s="3" t="s">
        <v>21</v>
      </c>
      <c r="Q32" s="23"/>
      <c r="R32" s="23"/>
      <c r="S32" s="23"/>
      <c r="T32" s="9">
        <v>0.36756241182246863</v>
      </c>
      <c r="U32" s="9">
        <v>0.95730146887849232</v>
      </c>
      <c r="V32" s="12">
        <v>4.2698531121507677E-2</v>
      </c>
    </row>
    <row r="33" spans="2:25" ht="14.45" x14ac:dyDescent="0.3">
      <c r="B33" s="3" t="s">
        <v>12</v>
      </c>
      <c r="C33" s="3" t="s">
        <v>21</v>
      </c>
      <c r="D33" s="23"/>
      <c r="E33" s="23"/>
      <c r="F33" s="23"/>
      <c r="G33" s="9">
        <v>0.41474184768292732</v>
      </c>
      <c r="H33" s="9">
        <v>0.95436074014736649</v>
      </c>
      <c r="I33" s="12">
        <v>4.5639259852633507E-2</v>
      </c>
      <c r="J33" s="89"/>
      <c r="K33" s="89"/>
      <c r="L33" s="89"/>
      <c r="O33" s="3" t="s">
        <v>12</v>
      </c>
      <c r="P33" s="3" t="s">
        <v>21</v>
      </c>
      <c r="Q33" s="23"/>
      <c r="R33" s="23"/>
      <c r="S33" s="23"/>
      <c r="T33" s="9">
        <v>0.36884900351554989</v>
      </c>
      <c r="U33" s="9">
        <v>0.94868222286693937</v>
      </c>
      <c r="V33" s="12">
        <v>5.1317777133060627E-2</v>
      </c>
    </row>
    <row r="34" spans="2:25" ht="14.45" x14ac:dyDescent="0.3">
      <c r="B34" s="5" t="s">
        <v>13</v>
      </c>
      <c r="C34" s="5" t="s">
        <v>21</v>
      </c>
      <c r="D34" s="24"/>
      <c r="E34" s="24"/>
      <c r="F34" s="24"/>
      <c r="G34" s="14">
        <v>0.49401871151969523</v>
      </c>
      <c r="H34" s="14">
        <v>0.93828524149616532</v>
      </c>
      <c r="I34" s="15">
        <v>6.1714758503834677E-2</v>
      </c>
      <c r="J34" s="90"/>
      <c r="K34" s="90"/>
      <c r="L34" s="90"/>
      <c r="O34" s="5" t="s">
        <v>13</v>
      </c>
      <c r="P34" s="5" t="s">
        <v>21</v>
      </c>
      <c r="Q34" s="24"/>
      <c r="R34" s="24"/>
      <c r="S34" s="24"/>
      <c r="T34" s="14">
        <v>0.44772302775087763</v>
      </c>
      <c r="U34" s="14">
        <v>0.93190378071244095</v>
      </c>
      <c r="V34" s="15">
        <v>6.8096219287559046E-2</v>
      </c>
    </row>
    <row r="35" spans="2:25" ht="14.45" x14ac:dyDescent="0.3">
      <c r="B35" s="7">
        <v>2003</v>
      </c>
      <c r="C35" s="7" t="s">
        <v>22</v>
      </c>
      <c r="D35" s="22">
        <v>1330</v>
      </c>
      <c r="E35" s="22">
        <v>1330</v>
      </c>
      <c r="F35" s="22">
        <v>2</v>
      </c>
      <c r="G35" s="25">
        <v>0</v>
      </c>
      <c r="H35" s="25">
        <v>0</v>
      </c>
      <c r="I35" s="25">
        <v>0</v>
      </c>
      <c r="J35" s="89">
        <v>0</v>
      </c>
      <c r="K35" s="89">
        <v>0</v>
      </c>
      <c r="L35" s="89">
        <v>0</v>
      </c>
      <c r="O35" s="7">
        <v>2003</v>
      </c>
      <c r="P35" s="7" t="s">
        <v>22</v>
      </c>
      <c r="Q35" s="64">
        <v>1330</v>
      </c>
      <c r="R35" s="64">
        <v>1330</v>
      </c>
      <c r="S35" s="64">
        <v>2</v>
      </c>
      <c r="T35" s="25">
        <v>0</v>
      </c>
      <c r="U35" s="25">
        <v>0</v>
      </c>
      <c r="V35" s="25">
        <v>0</v>
      </c>
      <c r="X35" s="30"/>
      <c r="Y35" s="30"/>
    </row>
    <row r="36" spans="2:25" ht="14.45" x14ac:dyDescent="0.3">
      <c r="B36" s="7">
        <v>2004</v>
      </c>
      <c r="C36" s="7" t="s">
        <v>22</v>
      </c>
      <c r="D36" s="22">
        <v>1880</v>
      </c>
      <c r="E36" s="22">
        <v>1880</v>
      </c>
      <c r="F36" s="22">
        <v>55</v>
      </c>
      <c r="G36" s="9">
        <v>0.21166350845948356</v>
      </c>
      <c r="H36" s="9">
        <v>0</v>
      </c>
      <c r="I36" s="12">
        <v>1</v>
      </c>
      <c r="J36" s="89">
        <v>11.641492965271595</v>
      </c>
      <c r="K36" s="89">
        <v>0</v>
      </c>
      <c r="L36" s="89">
        <v>11.641492965271595</v>
      </c>
      <c r="O36" s="7">
        <v>2004</v>
      </c>
      <c r="P36" s="7" t="s">
        <v>22</v>
      </c>
      <c r="Q36" s="64">
        <v>1880</v>
      </c>
      <c r="R36" s="64">
        <v>1880</v>
      </c>
      <c r="S36" s="64">
        <v>55</v>
      </c>
      <c r="T36" s="9">
        <v>0.95404649781861073</v>
      </c>
      <c r="U36" s="9">
        <v>0</v>
      </c>
      <c r="V36" s="12">
        <v>1</v>
      </c>
      <c r="X36" s="30"/>
      <c r="Y36" s="30"/>
    </row>
    <row r="37" spans="2:25" ht="14.45" x14ac:dyDescent="0.3">
      <c r="B37" s="7">
        <v>2005</v>
      </c>
      <c r="C37" s="7" t="s">
        <v>22</v>
      </c>
      <c r="D37" s="22">
        <v>2120</v>
      </c>
      <c r="E37" s="22">
        <v>2120</v>
      </c>
      <c r="F37" s="22">
        <v>5</v>
      </c>
      <c r="G37" s="9">
        <v>0</v>
      </c>
      <c r="H37" s="9">
        <v>0</v>
      </c>
      <c r="I37" s="12">
        <v>0</v>
      </c>
      <c r="J37" s="89">
        <v>0</v>
      </c>
      <c r="K37" s="89">
        <v>0</v>
      </c>
      <c r="L37" s="89">
        <v>0</v>
      </c>
      <c r="O37" s="7">
        <v>2005</v>
      </c>
      <c r="P37" s="7" t="s">
        <v>22</v>
      </c>
      <c r="Q37" s="64">
        <v>2120</v>
      </c>
      <c r="R37" s="64">
        <v>2120</v>
      </c>
      <c r="S37" s="64">
        <v>5</v>
      </c>
      <c r="T37" s="9">
        <v>0</v>
      </c>
      <c r="U37" s="9">
        <v>0</v>
      </c>
      <c r="V37" s="12">
        <v>0</v>
      </c>
      <c r="X37" s="30"/>
      <c r="Y37" s="30"/>
    </row>
    <row r="38" spans="2:25" ht="14.45" x14ac:dyDescent="0.3">
      <c r="B38" s="7">
        <v>2006</v>
      </c>
      <c r="C38" s="7" t="s">
        <v>22</v>
      </c>
      <c r="D38" s="22">
        <v>2661</v>
      </c>
      <c r="E38" s="22">
        <v>2661</v>
      </c>
      <c r="F38" s="22">
        <v>12</v>
      </c>
      <c r="G38" s="9">
        <v>0.11215186428377032</v>
      </c>
      <c r="H38" s="9">
        <v>1</v>
      </c>
      <c r="I38" s="12">
        <v>0</v>
      </c>
      <c r="J38" s="89">
        <v>1.3458223714052437</v>
      </c>
      <c r="K38" s="89">
        <v>1.3458223714052437</v>
      </c>
      <c r="L38" s="89">
        <v>0</v>
      </c>
      <c r="O38" s="7">
        <v>2006</v>
      </c>
      <c r="P38" s="7" t="s">
        <v>22</v>
      </c>
      <c r="Q38" s="64">
        <v>2661</v>
      </c>
      <c r="R38" s="64">
        <v>2661</v>
      </c>
      <c r="S38" s="64">
        <v>12</v>
      </c>
      <c r="T38" s="9">
        <v>0</v>
      </c>
      <c r="U38" s="9">
        <v>0</v>
      </c>
      <c r="V38" s="12">
        <v>0</v>
      </c>
      <c r="X38" s="30"/>
      <c r="Y38" s="30"/>
    </row>
    <row r="39" spans="2:25" ht="14.45" x14ac:dyDescent="0.3">
      <c r="B39" s="7">
        <v>2007</v>
      </c>
      <c r="C39" s="7" t="s">
        <v>22</v>
      </c>
      <c r="D39" s="22">
        <v>2677</v>
      </c>
      <c r="E39" s="22">
        <v>2677</v>
      </c>
      <c r="F39" s="22">
        <v>3.427</v>
      </c>
      <c r="G39" s="9">
        <v>0</v>
      </c>
      <c r="H39" s="9">
        <v>0</v>
      </c>
      <c r="I39" s="12">
        <v>0</v>
      </c>
      <c r="J39" s="89">
        <v>0</v>
      </c>
      <c r="K39" s="89">
        <v>0</v>
      </c>
      <c r="L39" s="89">
        <v>0</v>
      </c>
      <c r="O39" s="7">
        <v>2007</v>
      </c>
      <c r="P39" s="7" t="s">
        <v>22</v>
      </c>
      <c r="Q39" s="64">
        <v>2677</v>
      </c>
      <c r="R39" s="64">
        <v>2677</v>
      </c>
      <c r="S39" s="64">
        <v>3.427</v>
      </c>
      <c r="T39" s="9">
        <v>0</v>
      </c>
      <c r="U39" s="9">
        <v>0</v>
      </c>
      <c r="V39" s="12">
        <v>0</v>
      </c>
      <c r="X39" s="30"/>
      <c r="Y39" s="30"/>
    </row>
    <row r="40" spans="2:25" x14ac:dyDescent="0.25">
      <c r="B40" s="7">
        <v>2008</v>
      </c>
      <c r="C40" s="7" t="s">
        <v>22</v>
      </c>
      <c r="D40" s="22">
        <v>965</v>
      </c>
      <c r="E40" s="22">
        <v>965</v>
      </c>
      <c r="F40" s="22">
        <v>0.79400000000000004</v>
      </c>
      <c r="G40" s="9">
        <v>0</v>
      </c>
      <c r="H40" s="9">
        <v>0</v>
      </c>
      <c r="I40" s="12">
        <v>0</v>
      </c>
      <c r="J40" s="89">
        <v>0</v>
      </c>
      <c r="K40" s="89">
        <v>0</v>
      </c>
      <c r="L40" s="89">
        <v>0</v>
      </c>
      <c r="O40" s="7">
        <v>2008</v>
      </c>
      <c r="P40" s="7" t="s">
        <v>22</v>
      </c>
      <c r="Q40" s="64">
        <v>965</v>
      </c>
      <c r="R40" s="64">
        <v>965</v>
      </c>
      <c r="S40" s="64">
        <v>0.79400000000000004</v>
      </c>
      <c r="T40" s="9">
        <v>0</v>
      </c>
      <c r="U40" s="9">
        <v>0</v>
      </c>
      <c r="V40" s="12">
        <v>0</v>
      </c>
      <c r="X40" s="30"/>
      <c r="Y40" s="30"/>
    </row>
    <row r="41" spans="2:25" x14ac:dyDescent="0.25">
      <c r="B41" s="7">
        <v>2009</v>
      </c>
      <c r="C41" s="7" t="s">
        <v>22</v>
      </c>
      <c r="D41" s="22">
        <v>997</v>
      </c>
      <c r="E41" s="22">
        <v>997</v>
      </c>
      <c r="F41" s="22">
        <v>3.7679999999999998</v>
      </c>
      <c r="G41" s="9">
        <v>0</v>
      </c>
      <c r="H41" s="9">
        <v>1</v>
      </c>
      <c r="I41" s="12">
        <v>0</v>
      </c>
      <c r="J41" s="89">
        <v>0</v>
      </c>
      <c r="K41" s="89">
        <v>0</v>
      </c>
      <c r="L41" s="89">
        <v>0</v>
      </c>
      <c r="O41" s="7">
        <v>2009</v>
      </c>
      <c r="P41" s="7" t="s">
        <v>22</v>
      </c>
      <c r="Q41" s="64">
        <v>997</v>
      </c>
      <c r="R41" s="64">
        <v>997</v>
      </c>
      <c r="S41" s="64">
        <v>3.7679999999999998</v>
      </c>
      <c r="T41" s="9">
        <v>0</v>
      </c>
      <c r="U41" s="9">
        <v>0</v>
      </c>
      <c r="V41" s="12">
        <v>0</v>
      </c>
      <c r="X41" s="30"/>
      <c r="Y41" s="30"/>
    </row>
    <row r="42" spans="2:25" x14ac:dyDescent="0.25">
      <c r="B42" s="7">
        <v>2010</v>
      </c>
      <c r="C42" s="7" t="s">
        <v>22</v>
      </c>
      <c r="D42" s="22">
        <v>2044</v>
      </c>
      <c r="E42" s="22">
        <v>2044</v>
      </c>
      <c r="F42" s="22">
        <v>7.3659999999999997</v>
      </c>
      <c r="G42" s="9">
        <v>0.72731936671598896</v>
      </c>
      <c r="H42" s="9">
        <v>1</v>
      </c>
      <c r="I42" s="12">
        <v>0</v>
      </c>
      <c r="J42" s="89">
        <v>5.3574344552299742</v>
      </c>
      <c r="K42" s="89">
        <v>5.3574344552299742</v>
      </c>
      <c r="L42" s="89">
        <v>0</v>
      </c>
      <c r="O42" s="7">
        <v>2010</v>
      </c>
      <c r="P42" s="7" t="s">
        <v>22</v>
      </c>
      <c r="Q42" s="64">
        <v>2044</v>
      </c>
      <c r="R42" s="64">
        <v>2044</v>
      </c>
      <c r="S42" s="64">
        <v>7.3659999999999997</v>
      </c>
      <c r="T42" s="9">
        <v>7.6728467608849563E-2</v>
      </c>
      <c r="U42" s="9">
        <v>1</v>
      </c>
      <c r="V42" s="12">
        <v>0</v>
      </c>
      <c r="X42" s="30"/>
      <c r="Y42" s="30"/>
    </row>
    <row r="43" spans="2:25" x14ac:dyDescent="0.25">
      <c r="B43" s="7">
        <v>2011</v>
      </c>
      <c r="C43" s="7" t="s">
        <v>22</v>
      </c>
      <c r="D43" s="22">
        <v>2083</v>
      </c>
      <c r="E43" s="22">
        <v>2083</v>
      </c>
      <c r="F43" s="22">
        <v>7.0010000000000003</v>
      </c>
      <c r="G43" s="9">
        <v>0.46577760440464283</v>
      </c>
      <c r="H43" s="9">
        <v>0</v>
      </c>
      <c r="I43" s="12">
        <v>0</v>
      </c>
      <c r="J43" s="89">
        <v>3.2609090084369048</v>
      </c>
      <c r="K43" s="89">
        <v>0</v>
      </c>
      <c r="L43" s="89">
        <v>0</v>
      </c>
      <c r="O43" s="7">
        <v>2011</v>
      </c>
      <c r="P43" s="7" t="s">
        <v>22</v>
      </c>
      <c r="Q43" s="64">
        <v>2083</v>
      </c>
      <c r="R43" s="64">
        <v>2083</v>
      </c>
      <c r="S43" s="64">
        <v>7.0010000000000003</v>
      </c>
      <c r="T43" s="9">
        <v>0.32174872492327949</v>
      </c>
      <c r="U43" s="9">
        <v>1</v>
      </c>
      <c r="V43" s="12">
        <v>0</v>
      </c>
      <c r="X43" s="30"/>
      <c r="Y43" s="30"/>
    </row>
    <row r="44" spans="2:25" x14ac:dyDescent="0.25">
      <c r="B44" s="7">
        <v>2012</v>
      </c>
      <c r="C44" s="7" t="s">
        <v>22</v>
      </c>
      <c r="D44" s="22">
        <v>1581</v>
      </c>
      <c r="E44" s="22">
        <v>1581</v>
      </c>
      <c r="F44" s="22">
        <v>3.2629999999999999</v>
      </c>
      <c r="G44" s="9">
        <v>0</v>
      </c>
      <c r="H44" s="9">
        <v>0</v>
      </c>
      <c r="I44" s="12">
        <v>0</v>
      </c>
      <c r="J44" s="89">
        <v>0</v>
      </c>
      <c r="K44" s="89">
        <v>0</v>
      </c>
      <c r="L44" s="89">
        <v>0</v>
      </c>
      <c r="O44" s="7">
        <v>2012</v>
      </c>
      <c r="P44" s="7" t="s">
        <v>22</v>
      </c>
      <c r="Q44" s="64">
        <v>1581</v>
      </c>
      <c r="R44" s="64">
        <v>1581</v>
      </c>
      <c r="S44" s="64">
        <v>3.2629999999999999</v>
      </c>
      <c r="T44" s="9">
        <v>0</v>
      </c>
      <c r="U44" s="9">
        <v>0</v>
      </c>
      <c r="V44" s="12">
        <v>0</v>
      </c>
      <c r="X44" s="30"/>
      <c r="Y44" s="30"/>
    </row>
    <row r="45" spans="2:25" x14ac:dyDescent="0.25">
      <c r="B45" s="7">
        <v>2013</v>
      </c>
      <c r="C45" s="7" t="s">
        <v>22</v>
      </c>
      <c r="D45" s="22">
        <v>1581</v>
      </c>
      <c r="E45" s="22">
        <v>1581</v>
      </c>
      <c r="F45" s="22">
        <v>3.4</v>
      </c>
      <c r="G45" s="9">
        <v>0</v>
      </c>
      <c r="H45" s="9">
        <v>0</v>
      </c>
      <c r="I45" s="12">
        <v>0</v>
      </c>
      <c r="J45" s="89">
        <v>0</v>
      </c>
      <c r="K45" s="89">
        <v>0</v>
      </c>
      <c r="L45" s="89">
        <v>0</v>
      </c>
      <c r="O45" s="7">
        <v>2013</v>
      </c>
      <c r="P45" s="7" t="s">
        <v>22</v>
      </c>
      <c r="Q45" s="64">
        <v>1581</v>
      </c>
      <c r="R45" s="64">
        <v>1581</v>
      </c>
      <c r="S45" s="64">
        <v>3.4</v>
      </c>
      <c r="T45" s="9">
        <v>0</v>
      </c>
      <c r="U45" s="9">
        <v>0</v>
      </c>
      <c r="V45" s="12">
        <v>0</v>
      </c>
      <c r="X45" s="30"/>
      <c r="Y45" s="30"/>
    </row>
    <row r="46" spans="2:25" x14ac:dyDescent="0.25">
      <c r="B46" s="7">
        <v>2014</v>
      </c>
      <c r="C46" s="7" t="s">
        <v>22</v>
      </c>
      <c r="D46" s="22">
        <v>5532</v>
      </c>
      <c r="E46" s="22">
        <v>5532</v>
      </c>
      <c r="F46" s="22">
        <v>5</v>
      </c>
      <c r="G46" s="9">
        <v>0.67132359611720949</v>
      </c>
      <c r="H46" s="9">
        <v>1</v>
      </c>
      <c r="I46" s="12">
        <v>0</v>
      </c>
      <c r="J46" s="89">
        <v>3.3566179805860474</v>
      </c>
      <c r="K46" s="89">
        <v>3.3566179805860474</v>
      </c>
      <c r="L46" s="89">
        <v>0</v>
      </c>
      <c r="O46" s="7">
        <v>2014</v>
      </c>
      <c r="P46" s="7" t="s">
        <v>22</v>
      </c>
      <c r="Q46" s="22">
        <v>5532</v>
      </c>
      <c r="R46" s="22">
        <v>5532</v>
      </c>
      <c r="S46" s="64">
        <v>5</v>
      </c>
      <c r="T46" s="9">
        <v>0</v>
      </c>
      <c r="U46" s="9">
        <v>0</v>
      </c>
      <c r="V46" s="12">
        <v>0</v>
      </c>
      <c r="X46" s="30"/>
      <c r="Y46" s="30"/>
    </row>
    <row r="47" spans="2:25" x14ac:dyDescent="0.25">
      <c r="B47" s="3" t="s">
        <v>11</v>
      </c>
      <c r="C47" s="3" t="s">
        <v>22</v>
      </c>
      <c r="D47" s="23"/>
      <c r="E47" s="23"/>
      <c r="F47" s="23"/>
      <c r="G47" s="9">
        <v>0.38835361678383556</v>
      </c>
      <c r="H47" s="9">
        <v>0.62163157894736842</v>
      </c>
      <c r="I47" s="12">
        <v>0.37836842105263158</v>
      </c>
      <c r="J47" s="89"/>
      <c r="K47" s="89"/>
      <c r="L47" s="89"/>
      <c r="O47" s="4" t="s">
        <v>11</v>
      </c>
      <c r="P47" s="4" t="s">
        <v>22</v>
      </c>
      <c r="Q47" s="17"/>
      <c r="R47" s="17"/>
      <c r="S47" s="17"/>
      <c r="T47" s="9">
        <v>0.12697119302427295</v>
      </c>
      <c r="U47" s="9">
        <v>1</v>
      </c>
      <c r="V47" s="12">
        <v>0</v>
      </c>
    </row>
    <row r="48" spans="2:25" x14ac:dyDescent="0.25">
      <c r="B48" s="3" t="s">
        <v>12</v>
      </c>
      <c r="C48" s="3" t="s">
        <v>22</v>
      </c>
      <c r="D48" s="23"/>
      <c r="E48" s="23"/>
      <c r="F48" s="23"/>
      <c r="G48" s="9">
        <v>0.33640436643377486</v>
      </c>
      <c r="H48" s="9">
        <v>0.62163157894736842</v>
      </c>
      <c r="I48" s="12">
        <v>0.37836842105263158</v>
      </c>
      <c r="J48" s="89"/>
      <c r="K48" s="89"/>
      <c r="L48" s="89"/>
      <c r="O48" s="4" t="s">
        <v>12</v>
      </c>
      <c r="P48" s="4" t="s">
        <v>22</v>
      </c>
      <c r="Q48" s="17"/>
      <c r="R48" s="17"/>
      <c r="S48" s="17"/>
      <c r="T48" s="9">
        <v>0.10998652233087418</v>
      </c>
      <c r="U48" s="9">
        <v>1</v>
      </c>
      <c r="V48" s="12">
        <v>0</v>
      </c>
    </row>
    <row r="49" spans="2:22" x14ac:dyDescent="0.25">
      <c r="B49" s="5" t="s">
        <v>13</v>
      </c>
      <c r="C49" s="5" t="s">
        <v>22</v>
      </c>
      <c r="D49" s="24"/>
      <c r="E49" s="24"/>
      <c r="F49" s="24"/>
      <c r="G49" s="14">
        <v>0.20972499053906285</v>
      </c>
      <c r="H49" s="14">
        <v>0.31025468320959404</v>
      </c>
      <c r="I49" s="15">
        <v>0.68974531679040596</v>
      </c>
      <c r="J49" s="90"/>
      <c r="K49" s="90"/>
      <c r="L49" s="90"/>
      <c r="O49" s="54" t="s">
        <v>13</v>
      </c>
      <c r="P49" s="54" t="s">
        <v>22</v>
      </c>
      <c r="Q49" s="18"/>
      <c r="R49" s="18"/>
      <c r="S49" s="18"/>
      <c r="T49" s="14">
        <v>0.53670004655081338</v>
      </c>
      <c r="U49" s="14">
        <v>5.0962729607114433E-2</v>
      </c>
      <c r="V49" s="15">
        <v>0.94903727039288555</v>
      </c>
    </row>
  </sheetData>
  <mergeCells count="5">
    <mergeCell ref="C3:C4"/>
    <mergeCell ref="G3:I3"/>
    <mergeCell ref="P3:P4"/>
    <mergeCell ref="T3:V3"/>
    <mergeCell ref="J3:L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49"/>
  <sheetViews>
    <sheetView showGridLines="0" workbookViewId="0">
      <selection activeCell="G21" sqref="G21"/>
    </sheetView>
  </sheetViews>
  <sheetFormatPr defaultRowHeight="15" x14ac:dyDescent="0.25"/>
  <cols>
    <col min="2" max="3" width="10.28515625" customWidth="1"/>
    <col min="7" max="9" width="10.7109375" customWidth="1"/>
    <col min="10" max="12" width="10.5703125" customWidth="1"/>
    <col min="15" max="16" width="10" customWidth="1"/>
    <col min="20" max="22" width="11.42578125" customWidth="1"/>
  </cols>
  <sheetData>
    <row r="2" spans="2:22" x14ac:dyDescent="0.25">
      <c r="B2" s="2" t="s">
        <v>33</v>
      </c>
      <c r="C2" s="2"/>
      <c r="D2" s="2"/>
      <c r="E2" s="2"/>
      <c r="F2" s="2"/>
      <c r="G2" s="2"/>
      <c r="H2" s="2"/>
      <c r="I2" s="2"/>
      <c r="J2" s="2"/>
      <c r="K2" s="2"/>
      <c r="L2" s="2"/>
      <c r="O2" s="2" t="s">
        <v>34</v>
      </c>
      <c r="P2" s="2"/>
      <c r="Q2" s="2"/>
      <c r="R2" s="2"/>
      <c r="S2" s="2"/>
      <c r="T2" s="2"/>
      <c r="U2" s="2"/>
      <c r="V2" s="2"/>
    </row>
    <row r="3" spans="2:22" ht="15" customHeight="1" x14ac:dyDescent="0.25">
      <c r="B3" s="3"/>
      <c r="C3" s="132" t="s">
        <v>18</v>
      </c>
      <c r="D3" s="1"/>
      <c r="E3" s="1"/>
      <c r="F3" s="3" t="s">
        <v>1</v>
      </c>
      <c r="G3" s="134" t="s">
        <v>134</v>
      </c>
      <c r="H3" s="134"/>
      <c r="I3" s="134"/>
      <c r="J3" s="134" t="s">
        <v>138</v>
      </c>
      <c r="K3" s="134"/>
      <c r="L3" s="134"/>
      <c r="O3" s="3"/>
      <c r="P3" s="132" t="s">
        <v>18</v>
      </c>
      <c r="Q3" s="1"/>
      <c r="R3" s="1"/>
      <c r="S3" s="3" t="s">
        <v>1</v>
      </c>
      <c r="T3" s="134" t="s">
        <v>134</v>
      </c>
      <c r="U3" s="134"/>
      <c r="V3" s="134"/>
    </row>
    <row r="4" spans="2:22" x14ac:dyDescent="0.25">
      <c r="B4" s="5" t="s">
        <v>3</v>
      </c>
      <c r="C4" s="133"/>
      <c r="D4" s="6" t="s">
        <v>4</v>
      </c>
      <c r="E4" s="6" t="s">
        <v>5</v>
      </c>
      <c r="F4" s="5" t="s">
        <v>6</v>
      </c>
      <c r="G4" s="6" t="s">
        <v>135</v>
      </c>
      <c r="H4" s="6" t="s">
        <v>136</v>
      </c>
      <c r="I4" s="6" t="s">
        <v>137</v>
      </c>
      <c r="J4" s="6" t="s">
        <v>135</v>
      </c>
      <c r="K4" s="6" t="s">
        <v>136</v>
      </c>
      <c r="L4" s="6" t="s">
        <v>137</v>
      </c>
      <c r="O4" s="5" t="s">
        <v>3</v>
      </c>
      <c r="P4" s="133"/>
      <c r="Q4" s="6" t="s">
        <v>4</v>
      </c>
      <c r="R4" s="6" t="s">
        <v>5</v>
      </c>
      <c r="S4" s="5" t="s">
        <v>6</v>
      </c>
      <c r="T4" s="6" t="s">
        <v>135</v>
      </c>
      <c r="U4" s="6" t="s">
        <v>136</v>
      </c>
      <c r="V4" s="6" t="s">
        <v>137</v>
      </c>
    </row>
    <row r="5" spans="2:22" x14ac:dyDescent="0.25">
      <c r="B5" s="7">
        <v>2003</v>
      </c>
      <c r="C5" s="7" t="s">
        <v>20</v>
      </c>
      <c r="D5" s="22">
        <v>1280</v>
      </c>
      <c r="E5" s="22">
        <v>1280</v>
      </c>
      <c r="F5" s="22">
        <v>772</v>
      </c>
      <c r="G5" s="9">
        <v>0.95116606290474115</v>
      </c>
      <c r="H5" s="9">
        <v>0.62717917016207991</v>
      </c>
      <c r="I5" s="9">
        <v>0.37282082983792009</v>
      </c>
      <c r="J5" s="89">
        <v>734.30020056246019</v>
      </c>
      <c r="K5" s="89">
        <v>460.5377904386126</v>
      </c>
      <c r="L5" s="89">
        <v>273.76241012384759</v>
      </c>
      <c r="O5" s="7">
        <v>2003</v>
      </c>
      <c r="P5" s="7" t="s">
        <v>20</v>
      </c>
      <c r="Q5" s="22">
        <v>1280</v>
      </c>
      <c r="R5" s="22">
        <v>1280</v>
      </c>
      <c r="S5" s="22">
        <v>772</v>
      </c>
      <c r="T5" s="9">
        <v>0.95009670204410079</v>
      </c>
      <c r="U5" s="9">
        <v>0</v>
      </c>
      <c r="V5" s="9">
        <v>1</v>
      </c>
    </row>
    <row r="6" spans="2:22" x14ac:dyDescent="0.25">
      <c r="B6" s="7">
        <v>2004</v>
      </c>
      <c r="C6" s="7" t="s">
        <v>20</v>
      </c>
      <c r="D6" s="22">
        <v>1680</v>
      </c>
      <c r="E6" s="22">
        <v>1680</v>
      </c>
      <c r="F6" s="22">
        <v>527</v>
      </c>
      <c r="G6" s="9">
        <v>0.94178107007927703</v>
      </c>
      <c r="H6" s="9">
        <v>0.66260781405353941</v>
      </c>
      <c r="I6" s="9">
        <v>0.33739218594646059</v>
      </c>
      <c r="J6" s="89">
        <v>496.31862393177897</v>
      </c>
      <c r="K6" s="89">
        <v>328.86459847749677</v>
      </c>
      <c r="L6" s="89">
        <v>167.4540254542822</v>
      </c>
      <c r="O6" s="7">
        <v>2004</v>
      </c>
      <c r="P6" s="7" t="s">
        <v>20</v>
      </c>
      <c r="Q6" s="22">
        <v>1680</v>
      </c>
      <c r="R6" s="22">
        <v>1680</v>
      </c>
      <c r="S6" s="22">
        <v>527</v>
      </c>
      <c r="T6" s="9">
        <v>0.94049430053187044</v>
      </c>
      <c r="U6" s="9">
        <v>0</v>
      </c>
      <c r="V6" s="9">
        <v>1</v>
      </c>
    </row>
    <row r="7" spans="2:22" x14ac:dyDescent="0.25">
      <c r="B7" s="7">
        <v>2005</v>
      </c>
      <c r="C7" s="7" t="s">
        <v>20</v>
      </c>
      <c r="D7" s="22">
        <v>1680</v>
      </c>
      <c r="E7" s="22">
        <v>1680</v>
      </c>
      <c r="F7" s="22">
        <v>576</v>
      </c>
      <c r="G7" s="9">
        <v>0.89462311333562639</v>
      </c>
      <c r="H7" s="9">
        <v>0.54018343592277207</v>
      </c>
      <c r="I7" s="9">
        <v>0.45981656407722793</v>
      </c>
      <c r="J7" s="89">
        <v>515.3029132813208</v>
      </c>
      <c r="K7" s="89">
        <v>278.35809823731813</v>
      </c>
      <c r="L7" s="89">
        <v>236.94481504400267</v>
      </c>
      <c r="O7" s="7">
        <v>2005</v>
      </c>
      <c r="P7" s="7" t="s">
        <v>20</v>
      </c>
      <c r="Q7" s="22">
        <v>1680</v>
      </c>
      <c r="R7" s="22">
        <v>1680</v>
      </c>
      <c r="S7" s="22">
        <v>576</v>
      </c>
      <c r="T7" s="9">
        <v>0.89306466105907334</v>
      </c>
      <c r="U7" s="9">
        <v>2.9151953210516668E-3</v>
      </c>
      <c r="V7" s="9">
        <v>0.99708480467894833</v>
      </c>
    </row>
    <row r="8" spans="2:22" x14ac:dyDescent="0.25">
      <c r="B8" s="7">
        <v>2006</v>
      </c>
      <c r="C8" s="7" t="s">
        <v>20</v>
      </c>
      <c r="D8" s="22">
        <v>1159</v>
      </c>
      <c r="E8" s="22">
        <v>1159</v>
      </c>
      <c r="F8" s="22">
        <v>350</v>
      </c>
      <c r="G8" s="9">
        <v>0.94159250826194585</v>
      </c>
      <c r="H8" s="9">
        <v>0.62112729484871376</v>
      </c>
      <c r="I8" s="9">
        <v>0.37887270515128624</v>
      </c>
      <c r="J8" s="89">
        <v>329.55737789168103</v>
      </c>
      <c r="K8" s="89">
        <v>204.69708262729515</v>
      </c>
      <c r="L8" s="89">
        <v>124.86029526438588</v>
      </c>
      <c r="O8" s="7">
        <v>2006</v>
      </c>
      <c r="P8" s="7" t="s">
        <v>20</v>
      </c>
      <c r="Q8" s="22">
        <v>1159</v>
      </c>
      <c r="R8" s="22">
        <v>1159</v>
      </c>
      <c r="S8" s="22">
        <v>350</v>
      </c>
      <c r="T8" s="9">
        <v>0.93669366039838775</v>
      </c>
      <c r="U8" s="9">
        <v>1.6008031514704868E-3</v>
      </c>
      <c r="V8" s="9">
        <v>0.99839919684852951</v>
      </c>
    </row>
    <row r="9" spans="2:22" x14ac:dyDescent="0.25">
      <c r="B9" s="7">
        <v>2007</v>
      </c>
      <c r="C9" s="7" t="s">
        <v>20</v>
      </c>
      <c r="D9" s="22">
        <v>1147</v>
      </c>
      <c r="E9" s="22">
        <v>1147</v>
      </c>
      <c r="F9" s="22">
        <v>411</v>
      </c>
      <c r="G9" s="9">
        <v>0.95972417828857282</v>
      </c>
      <c r="H9" s="9">
        <v>0.72945281281547614</v>
      </c>
      <c r="I9" s="9">
        <v>0.27054718718452386</v>
      </c>
      <c r="J9" s="89">
        <v>394.44663727660344</v>
      </c>
      <c r="K9" s="89">
        <v>287.73020906702425</v>
      </c>
      <c r="L9" s="89">
        <v>106.71642820957922</v>
      </c>
      <c r="O9" s="7">
        <v>2007</v>
      </c>
      <c r="P9" s="7" t="s">
        <v>20</v>
      </c>
      <c r="Q9" s="22">
        <v>1147</v>
      </c>
      <c r="R9" s="22">
        <v>1147</v>
      </c>
      <c r="S9" s="22">
        <v>411</v>
      </c>
      <c r="T9" s="9">
        <v>0.95602035441047495</v>
      </c>
      <c r="U9" s="9">
        <v>2.5547161304491084E-3</v>
      </c>
      <c r="V9" s="9">
        <v>0.99744528386955089</v>
      </c>
    </row>
    <row r="10" spans="2:22" x14ac:dyDescent="0.25">
      <c r="B10" s="7">
        <v>2008</v>
      </c>
      <c r="C10" s="7" t="s">
        <v>20</v>
      </c>
      <c r="D10" s="22">
        <v>1022</v>
      </c>
      <c r="E10" s="22">
        <v>1022</v>
      </c>
      <c r="F10" s="22">
        <v>185</v>
      </c>
      <c r="G10" s="9">
        <v>0.92608145930744312</v>
      </c>
      <c r="H10" s="9">
        <v>0.68688312317688416</v>
      </c>
      <c r="I10" s="9">
        <v>0.3131168768231159</v>
      </c>
      <c r="J10" s="89">
        <v>171.32506997187699</v>
      </c>
      <c r="K10" s="89">
        <v>117.68029914078107</v>
      </c>
      <c r="L10" s="89">
        <v>53.644770831095919</v>
      </c>
      <c r="O10" s="7">
        <v>2008</v>
      </c>
      <c r="P10" s="7" t="s">
        <v>20</v>
      </c>
      <c r="Q10" s="22">
        <v>1022</v>
      </c>
      <c r="R10" s="22">
        <v>1022</v>
      </c>
      <c r="S10" s="22">
        <v>185</v>
      </c>
      <c r="T10" s="9">
        <v>0.91909851700743661</v>
      </c>
      <c r="U10" s="9">
        <v>1.387202129426035E-2</v>
      </c>
      <c r="V10" s="9">
        <v>0.98612797870573965</v>
      </c>
    </row>
    <row r="11" spans="2:22" x14ac:dyDescent="0.25">
      <c r="B11" s="7">
        <v>2009</v>
      </c>
      <c r="C11" s="7" t="s">
        <v>20</v>
      </c>
      <c r="D11" s="22">
        <v>1007</v>
      </c>
      <c r="E11" s="22">
        <v>1007</v>
      </c>
      <c r="F11" s="22">
        <v>342</v>
      </c>
      <c r="G11" s="9">
        <v>0.97349291696309637</v>
      </c>
      <c r="H11" s="9">
        <v>0.72676660690067441</v>
      </c>
      <c r="I11" s="9">
        <v>0.27323339309932559</v>
      </c>
      <c r="J11" s="89">
        <v>332.93457760137898</v>
      </c>
      <c r="K11" s="89">
        <v>241.96573328326346</v>
      </c>
      <c r="L11" s="89">
        <v>90.968844318115501</v>
      </c>
      <c r="O11" s="7">
        <v>2009</v>
      </c>
      <c r="P11" s="7" t="s">
        <v>20</v>
      </c>
      <c r="Q11" s="22">
        <v>1007</v>
      </c>
      <c r="R11" s="22">
        <v>1007</v>
      </c>
      <c r="S11" s="22">
        <v>342</v>
      </c>
      <c r="T11" s="9">
        <v>0.96865189608861435</v>
      </c>
      <c r="U11" s="9">
        <v>4.7375352756973133E-4</v>
      </c>
      <c r="V11" s="9">
        <v>0.99952624647243027</v>
      </c>
    </row>
    <row r="12" spans="2:22" x14ac:dyDescent="0.25">
      <c r="B12" s="7">
        <v>2010</v>
      </c>
      <c r="C12" s="7" t="s">
        <v>20</v>
      </c>
      <c r="D12" s="22">
        <v>1543</v>
      </c>
      <c r="E12" s="22">
        <v>1543</v>
      </c>
      <c r="F12" s="22">
        <v>134</v>
      </c>
      <c r="G12" s="9">
        <v>0.92891362158634405</v>
      </c>
      <c r="H12" s="9">
        <v>0.63659064164349011</v>
      </c>
      <c r="I12" s="9">
        <v>0.36340935835650989</v>
      </c>
      <c r="J12" s="89">
        <v>124.4744252925701</v>
      </c>
      <c r="K12" s="89">
        <v>79.239254265201879</v>
      </c>
      <c r="L12" s="89">
        <v>45.235171027368224</v>
      </c>
      <c r="O12" s="7">
        <v>2010</v>
      </c>
      <c r="P12" s="7" t="s">
        <v>20</v>
      </c>
      <c r="Q12" s="22">
        <v>1543</v>
      </c>
      <c r="R12" s="22">
        <v>1543</v>
      </c>
      <c r="S12" s="22">
        <v>134</v>
      </c>
      <c r="T12" s="9">
        <v>0.89943997015737798</v>
      </c>
      <c r="U12" s="9">
        <v>1.3473370173642141E-2</v>
      </c>
      <c r="V12" s="9">
        <v>0.98652662982635786</v>
      </c>
    </row>
    <row r="13" spans="2:22" x14ac:dyDescent="0.25">
      <c r="B13" s="7">
        <v>2011</v>
      </c>
      <c r="C13" s="7" t="s">
        <v>20</v>
      </c>
      <c r="D13" s="22">
        <v>1517</v>
      </c>
      <c r="E13" s="22">
        <v>1517</v>
      </c>
      <c r="F13" s="22">
        <v>131</v>
      </c>
      <c r="G13" s="9">
        <v>0.93361224968196266</v>
      </c>
      <c r="H13" s="9">
        <v>0.66914470910331725</v>
      </c>
      <c r="I13" s="9">
        <v>0.33085529089668275</v>
      </c>
      <c r="J13" s="89">
        <v>122.30320470833711</v>
      </c>
      <c r="K13" s="89">
        <v>81.838542336963698</v>
      </c>
      <c r="L13" s="89">
        <v>40.464662371373414</v>
      </c>
      <c r="O13" s="7">
        <v>2011</v>
      </c>
      <c r="P13" s="7" t="s">
        <v>20</v>
      </c>
      <c r="Q13" s="22">
        <v>1517</v>
      </c>
      <c r="R13" s="22">
        <v>1517</v>
      </c>
      <c r="S13" s="22">
        <v>131</v>
      </c>
      <c r="T13" s="9">
        <v>0.90383066184307204</v>
      </c>
      <c r="U13" s="9">
        <v>2.4978101531738517E-3</v>
      </c>
      <c r="V13" s="9">
        <v>0.99750218984682615</v>
      </c>
    </row>
    <row r="14" spans="2:22" x14ac:dyDescent="0.25">
      <c r="B14" s="7">
        <v>2012</v>
      </c>
      <c r="C14" s="7" t="s">
        <v>20</v>
      </c>
      <c r="D14" s="22">
        <v>1307</v>
      </c>
      <c r="E14" s="22">
        <v>1307</v>
      </c>
      <c r="F14" s="22">
        <v>215</v>
      </c>
      <c r="G14" s="9">
        <v>0.96753604547784866</v>
      </c>
      <c r="H14" s="9">
        <v>0.6112037867335558</v>
      </c>
      <c r="I14" s="9">
        <v>0.38879621326644415</v>
      </c>
      <c r="J14" s="89">
        <v>208.02024977773746</v>
      </c>
      <c r="K14" s="89">
        <v>127.14276438141326</v>
      </c>
      <c r="L14" s="89">
        <v>80.87748539632419</v>
      </c>
      <c r="O14" s="7">
        <v>2012</v>
      </c>
      <c r="P14" s="7" t="s">
        <v>20</v>
      </c>
      <c r="Q14" s="22">
        <v>1307</v>
      </c>
      <c r="R14" s="22">
        <v>1307</v>
      </c>
      <c r="S14" s="22">
        <v>215</v>
      </c>
      <c r="T14" s="9">
        <v>0.95940505509621532</v>
      </c>
      <c r="U14" s="9">
        <v>1.319413687057569E-4</v>
      </c>
      <c r="V14" s="9">
        <v>0.99986805863129424</v>
      </c>
    </row>
    <row r="15" spans="2:22" x14ac:dyDescent="0.25">
      <c r="B15" s="7">
        <v>2013</v>
      </c>
      <c r="C15" s="7" t="s">
        <v>20</v>
      </c>
      <c r="D15" s="22">
        <v>1300</v>
      </c>
      <c r="E15" s="22">
        <v>1300</v>
      </c>
      <c r="F15" s="22">
        <v>104</v>
      </c>
      <c r="G15" s="9">
        <v>0.89625044565907663</v>
      </c>
      <c r="H15" s="9">
        <v>0.62420810651909986</v>
      </c>
      <c r="I15" s="9">
        <v>0.37579189348090009</v>
      </c>
      <c r="J15" s="89">
        <v>93.210046348543969</v>
      </c>
      <c r="K15" s="89">
        <v>58.182466539782169</v>
      </c>
      <c r="L15" s="89">
        <v>35.027579808761793</v>
      </c>
      <c r="O15" s="7">
        <v>2013</v>
      </c>
      <c r="P15" s="7" t="s">
        <v>20</v>
      </c>
      <c r="Q15" s="22">
        <v>1300</v>
      </c>
      <c r="R15" s="22">
        <v>1300</v>
      </c>
      <c r="S15" s="22">
        <v>104</v>
      </c>
      <c r="T15" s="9">
        <v>0.88884460193371906</v>
      </c>
      <c r="U15" s="9">
        <v>0</v>
      </c>
      <c r="V15" s="9">
        <v>1</v>
      </c>
    </row>
    <row r="16" spans="2:22" x14ac:dyDescent="0.25">
      <c r="B16" s="7">
        <v>2014</v>
      </c>
      <c r="C16" s="7" t="s">
        <v>20</v>
      </c>
      <c r="D16" s="22">
        <v>1270</v>
      </c>
      <c r="E16" s="22">
        <v>1270</v>
      </c>
      <c r="F16" s="22">
        <v>219</v>
      </c>
      <c r="G16" s="9">
        <v>0.99096443898043407</v>
      </c>
      <c r="H16" s="9">
        <v>0.47710398696563994</v>
      </c>
      <c r="I16" s="9">
        <v>0.52289601303436006</v>
      </c>
      <c r="J16" s="89">
        <v>217.02121213671506</v>
      </c>
      <c r="K16" s="89">
        <v>103.54168556654268</v>
      </c>
      <c r="L16" s="89">
        <v>113.47952657017238</v>
      </c>
      <c r="O16" s="7">
        <v>2014</v>
      </c>
      <c r="P16" s="7" t="s">
        <v>20</v>
      </c>
      <c r="Q16" s="22">
        <v>1270</v>
      </c>
      <c r="R16" s="22">
        <v>1270</v>
      </c>
      <c r="S16" s="22">
        <v>219</v>
      </c>
      <c r="T16" s="9">
        <v>0.98982733959049107</v>
      </c>
      <c r="U16" s="9">
        <v>0.47650329155782162</v>
      </c>
      <c r="V16" s="9">
        <v>0.52349670844217844</v>
      </c>
    </row>
    <row r="17" spans="2:22" x14ac:dyDescent="0.25">
      <c r="B17" s="3" t="s">
        <v>11</v>
      </c>
      <c r="C17" s="3" t="s">
        <v>20</v>
      </c>
      <c r="D17" s="23"/>
      <c r="E17" s="23"/>
      <c r="F17" s="23"/>
      <c r="G17" s="9">
        <v>0.95239079180923603</v>
      </c>
      <c r="H17" s="9">
        <v>0.67552422553470648</v>
      </c>
      <c r="I17" s="12">
        <v>0.32447577446529352</v>
      </c>
      <c r="J17" s="89"/>
      <c r="K17" s="89"/>
      <c r="L17" s="89"/>
      <c r="O17" s="3" t="s">
        <v>11</v>
      </c>
      <c r="P17" s="3" t="s">
        <v>20</v>
      </c>
      <c r="Q17" s="23"/>
      <c r="R17" s="23"/>
      <c r="S17" s="23"/>
      <c r="T17" s="9">
        <v>0.93993151306544132</v>
      </c>
      <c r="U17" s="9">
        <v>4.7146703708679837E-3</v>
      </c>
      <c r="V17" s="12">
        <v>0.99528532962913197</v>
      </c>
    </row>
    <row r="18" spans="2:22" x14ac:dyDescent="0.25">
      <c r="B18" s="3" t="s">
        <v>12</v>
      </c>
      <c r="C18" s="3" t="s">
        <v>20</v>
      </c>
      <c r="D18" s="23"/>
      <c r="E18" s="23"/>
      <c r="F18" s="23"/>
      <c r="G18" s="9">
        <v>0.95451633612729492</v>
      </c>
      <c r="H18" s="9">
        <v>0.69124043126342416</v>
      </c>
      <c r="I18" s="12">
        <v>0.30875956873657584</v>
      </c>
      <c r="J18" s="89"/>
      <c r="K18" s="89"/>
      <c r="L18" s="89"/>
      <c r="O18" s="3" t="s">
        <v>12</v>
      </c>
      <c r="P18" s="3" t="s">
        <v>20</v>
      </c>
      <c r="Q18" s="23"/>
      <c r="R18" s="23"/>
      <c r="S18" s="23"/>
      <c r="T18" s="9">
        <v>0.94459478090240101</v>
      </c>
      <c r="U18" s="9">
        <v>4.0810461959296688E-3</v>
      </c>
      <c r="V18" s="12">
        <v>0.99591895380407036</v>
      </c>
    </row>
    <row r="19" spans="2:22" x14ac:dyDescent="0.25">
      <c r="B19" s="5" t="s">
        <v>13</v>
      </c>
      <c r="C19" s="5" t="s">
        <v>20</v>
      </c>
      <c r="D19" s="24"/>
      <c r="E19" s="24"/>
      <c r="F19" s="24"/>
      <c r="G19" s="14">
        <v>0.940003556617104</v>
      </c>
      <c r="H19" s="14">
        <v>0.64341636833270366</v>
      </c>
      <c r="I19" s="15">
        <v>0.35658363166729634</v>
      </c>
      <c r="J19" s="90"/>
      <c r="K19" s="90"/>
      <c r="L19" s="90"/>
      <c r="O19" s="5" t="s">
        <v>13</v>
      </c>
      <c r="P19" s="5" t="s">
        <v>20</v>
      </c>
      <c r="Q19" s="24"/>
      <c r="R19" s="24"/>
      <c r="S19" s="24"/>
      <c r="T19" s="14">
        <v>0.93494486634334528</v>
      </c>
      <c r="U19" s="14">
        <v>2.138221946488566E-3</v>
      </c>
      <c r="V19" s="15">
        <v>0.99786177805351139</v>
      </c>
    </row>
    <row r="20" spans="2:22" x14ac:dyDescent="0.25">
      <c r="B20" s="7">
        <v>2003</v>
      </c>
      <c r="C20" s="7" t="s">
        <v>21</v>
      </c>
      <c r="D20" s="22">
        <v>5540</v>
      </c>
      <c r="E20" s="22">
        <v>5540</v>
      </c>
      <c r="F20" s="22">
        <v>2727</v>
      </c>
      <c r="G20" s="9">
        <v>0.94533834436454045</v>
      </c>
      <c r="H20" s="9">
        <v>0.62717917016207991</v>
      </c>
      <c r="I20" s="9">
        <v>0.37282082983792009</v>
      </c>
      <c r="J20" s="89">
        <v>2577.9376650821018</v>
      </c>
      <c r="K20" s="89">
        <v>1616.8288055157625</v>
      </c>
      <c r="L20" s="89">
        <v>961.10885956633933</v>
      </c>
      <c r="O20" s="7">
        <v>2003</v>
      </c>
      <c r="P20" s="7" t="s">
        <v>21</v>
      </c>
      <c r="Q20" s="22">
        <v>5540</v>
      </c>
      <c r="R20" s="22">
        <v>5540</v>
      </c>
      <c r="S20" s="22">
        <v>2727</v>
      </c>
      <c r="T20" s="9">
        <v>0.9276134626199628</v>
      </c>
      <c r="U20" s="9">
        <v>3.1632522843416777E-2</v>
      </c>
      <c r="V20" s="9">
        <v>0.96836747715658322</v>
      </c>
    </row>
    <row r="21" spans="2:22" x14ac:dyDescent="0.25">
      <c r="B21" s="7">
        <v>2004</v>
      </c>
      <c r="C21" s="7" t="s">
        <v>21</v>
      </c>
      <c r="D21" s="22">
        <v>7340</v>
      </c>
      <c r="E21" s="22">
        <v>7340</v>
      </c>
      <c r="F21" s="22">
        <v>940</v>
      </c>
      <c r="G21" s="9">
        <v>0.9314816473968357</v>
      </c>
      <c r="H21" s="9">
        <v>0.66260781405353941</v>
      </c>
      <c r="I21" s="12">
        <v>0.33739218594646059</v>
      </c>
      <c r="J21" s="89">
        <v>875.59274855302556</v>
      </c>
      <c r="K21" s="89">
        <v>580.17459711985066</v>
      </c>
      <c r="L21" s="89">
        <v>295.4181514331749</v>
      </c>
      <c r="O21" s="7">
        <v>2004</v>
      </c>
      <c r="P21" s="7" t="s">
        <v>21</v>
      </c>
      <c r="Q21" s="22">
        <v>7340</v>
      </c>
      <c r="R21" s="22">
        <v>7340</v>
      </c>
      <c r="S21" s="22">
        <v>940</v>
      </c>
      <c r="T21" s="9">
        <v>0.86167451299121189</v>
      </c>
      <c r="U21" s="9">
        <v>0.25357054271753088</v>
      </c>
      <c r="V21" s="12">
        <v>0.74642945728246912</v>
      </c>
    </row>
    <row r="22" spans="2:22" x14ac:dyDescent="0.25">
      <c r="B22" s="7">
        <v>2005</v>
      </c>
      <c r="C22" s="7" t="s">
        <v>21</v>
      </c>
      <c r="D22" s="22">
        <v>7340</v>
      </c>
      <c r="E22" s="22">
        <v>7340</v>
      </c>
      <c r="F22" s="22">
        <v>1603</v>
      </c>
      <c r="G22" s="9">
        <v>0.91668625975099216</v>
      </c>
      <c r="H22" s="9">
        <v>0.54018343592277207</v>
      </c>
      <c r="I22" s="12">
        <v>0.45981656407722793</v>
      </c>
      <c r="J22" s="89">
        <v>1469.4480743808404</v>
      </c>
      <c r="K22" s="89">
        <v>793.77150972914353</v>
      </c>
      <c r="L22" s="89">
        <v>675.67656465169682</v>
      </c>
      <c r="O22" s="7">
        <v>2005</v>
      </c>
      <c r="P22" s="7" t="s">
        <v>21</v>
      </c>
      <c r="Q22" s="22">
        <v>7340</v>
      </c>
      <c r="R22" s="22">
        <v>7340</v>
      </c>
      <c r="S22" s="22">
        <v>1603</v>
      </c>
      <c r="T22" s="9">
        <v>0.89741814859521618</v>
      </c>
      <c r="U22" s="9">
        <v>0.19615556404705237</v>
      </c>
      <c r="V22" s="12">
        <v>0.80384443595294763</v>
      </c>
    </row>
    <row r="23" spans="2:22" x14ac:dyDescent="0.25">
      <c r="B23" s="7">
        <v>2006</v>
      </c>
      <c r="C23" s="7" t="s">
        <v>21</v>
      </c>
      <c r="D23" s="22">
        <v>5506</v>
      </c>
      <c r="E23" s="22">
        <v>5506</v>
      </c>
      <c r="F23" s="22">
        <v>2944</v>
      </c>
      <c r="G23" s="9">
        <v>0.95977192961961466</v>
      </c>
      <c r="H23" s="9">
        <v>0.62112729484871376</v>
      </c>
      <c r="I23" s="12">
        <v>0.37887270515128624</v>
      </c>
      <c r="J23" s="89">
        <v>2825.5685608001454</v>
      </c>
      <c r="K23" s="89">
        <v>1755.0377565793676</v>
      </c>
      <c r="L23" s="89">
        <v>1070.5308042207778</v>
      </c>
      <c r="O23" s="7">
        <v>2006</v>
      </c>
      <c r="P23" s="7" t="s">
        <v>21</v>
      </c>
      <c r="Q23" s="22">
        <v>5506</v>
      </c>
      <c r="R23" s="22">
        <v>5506</v>
      </c>
      <c r="S23" s="22">
        <v>2944</v>
      </c>
      <c r="T23" s="9">
        <v>0.95413786630733088</v>
      </c>
      <c r="U23" s="9">
        <v>0.21193258700272111</v>
      </c>
      <c r="V23" s="12">
        <v>0.78806741299727889</v>
      </c>
    </row>
    <row r="24" spans="2:22" x14ac:dyDescent="0.25">
      <c r="B24" s="7">
        <v>2007</v>
      </c>
      <c r="C24" s="7" t="s">
        <v>21</v>
      </c>
      <c r="D24" s="22">
        <v>5446</v>
      </c>
      <c r="E24" s="22">
        <v>5446</v>
      </c>
      <c r="F24" s="22">
        <v>2438</v>
      </c>
      <c r="G24" s="9">
        <v>0.97947409772333005</v>
      </c>
      <c r="H24" s="9">
        <v>0.72945281281547614</v>
      </c>
      <c r="I24" s="12">
        <v>0.27054718718452386</v>
      </c>
      <c r="J24" s="89">
        <v>2387.9578502494787</v>
      </c>
      <c r="K24" s="89">
        <v>1741.9025707492799</v>
      </c>
      <c r="L24" s="89">
        <v>646.05527950019894</v>
      </c>
      <c r="O24" s="7">
        <v>2007</v>
      </c>
      <c r="P24" s="7" t="s">
        <v>21</v>
      </c>
      <c r="Q24" s="22">
        <v>5446</v>
      </c>
      <c r="R24" s="22">
        <v>5446</v>
      </c>
      <c r="S24" s="22">
        <v>2438</v>
      </c>
      <c r="T24" s="9">
        <v>0.9725834416955168</v>
      </c>
      <c r="U24" s="9">
        <v>0.25481190686798705</v>
      </c>
      <c r="V24" s="12">
        <v>0.74518809313201295</v>
      </c>
    </row>
    <row r="25" spans="2:22" x14ac:dyDescent="0.25">
      <c r="B25" s="7">
        <v>2008</v>
      </c>
      <c r="C25" s="7" t="s">
        <v>21</v>
      </c>
      <c r="D25" s="22">
        <v>6731</v>
      </c>
      <c r="E25" s="22">
        <v>6731</v>
      </c>
      <c r="F25" s="22">
        <v>2522</v>
      </c>
      <c r="G25" s="9">
        <v>0.96850715129342091</v>
      </c>
      <c r="H25" s="9">
        <v>0.68688312317688416</v>
      </c>
      <c r="I25" s="12">
        <v>0.3131168768231159</v>
      </c>
      <c r="J25" s="89">
        <v>2442.5750355620075</v>
      </c>
      <c r="K25" s="89">
        <v>1677.7635690207205</v>
      </c>
      <c r="L25" s="89">
        <v>764.81146654128702</v>
      </c>
      <c r="O25" s="7">
        <v>2008</v>
      </c>
      <c r="P25" s="7" t="s">
        <v>21</v>
      </c>
      <c r="Q25" s="22">
        <v>6731</v>
      </c>
      <c r="R25" s="22">
        <v>6731</v>
      </c>
      <c r="S25" s="22">
        <v>2522</v>
      </c>
      <c r="T25" s="9">
        <v>0.95241273030660523</v>
      </c>
      <c r="U25" s="9">
        <v>0.25891035186518552</v>
      </c>
      <c r="V25" s="12">
        <v>0.74108964813481448</v>
      </c>
    </row>
    <row r="26" spans="2:22" x14ac:dyDescent="0.25">
      <c r="B26" s="7">
        <v>2009</v>
      </c>
      <c r="C26" s="7" t="s">
        <v>21</v>
      </c>
      <c r="D26" s="22">
        <v>6630</v>
      </c>
      <c r="E26" s="22">
        <v>6630</v>
      </c>
      <c r="F26" s="22">
        <v>4410</v>
      </c>
      <c r="G26" s="9">
        <v>0.99204968265282467</v>
      </c>
      <c r="H26" s="9">
        <v>0.72676660690067441</v>
      </c>
      <c r="I26" s="12">
        <v>0.27323339309932559</v>
      </c>
      <c r="J26" s="89">
        <v>4374.9391004989566</v>
      </c>
      <c r="K26" s="89">
        <v>3179.5596454667152</v>
      </c>
      <c r="L26" s="89">
        <v>1195.3794550322414</v>
      </c>
      <c r="O26" s="7">
        <v>2009</v>
      </c>
      <c r="P26" s="7" t="s">
        <v>21</v>
      </c>
      <c r="Q26" s="22">
        <v>6630</v>
      </c>
      <c r="R26" s="22">
        <v>6630</v>
      </c>
      <c r="S26" s="22">
        <v>4410</v>
      </c>
      <c r="T26" s="9">
        <v>0.97103590050323552</v>
      </c>
      <c r="U26" s="9">
        <v>0.255245890010665</v>
      </c>
      <c r="V26" s="12">
        <v>0.744754109989335</v>
      </c>
    </row>
    <row r="27" spans="2:22" x14ac:dyDescent="0.25">
      <c r="B27" s="7">
        <v>2010</v>
      </c>
      <c r="C27" s="7" t="s">
        <v>21</v>
      </c>
      <c r="D27" s="22">
        <v>6403</v>
      </c>
      <c r="E27" s="22">
        <v>6403</v>
      </c>
      <c r="F27" s="22">
        <v>3500</v>
      </c>
      <c r="G27" s="9">
        <v>0.98128799902800623</v>
      </c>
      <c r="H27" s="9">
        <v>0.63659064164349011</v>
      </c>
      <c r="I27" s="12">
        <v>0.36340935835650989</v>
      </c>
      <c r="J27" s="89">
        <v>3434.5079965980217</v>
      </c>
      <c r="K27" s="89">
        <v>2186.3756492840325</v>
      </c>
      <c r="L27" s="89">
        <v>1248.1323473139894</v>
      </c>
      <c r="O27" s="7">
        <v>2010</v>
      </c>
      <c r="P27" s="7" t="s">
        <v>21</v>
      </c>
      <c r="Q27" s="22">
        <v>6403</v>
      </c>
      <c r="R27" s="22">
        <v>6403</v>
      </c>
      <c r="S27" s="22">
        <v>3500</v>
      </c>
      <c r="T27" s="9">
        <v>0.96176699748577632</v>
      </c>
      <c r="U27" s="9">
        <v>0.26532920536297133</v>
      </c>
      <c r="V27" s="12">
        <v>0.73467079463702867</v>
      </c>
    </row>
    <row r="28" spans="2:22" ht="14.45" x14ac:dyDescent="0.3">
      <c r="B28" s="7">
        <v>2011</v>
      </c>
      <c r="C28" s="7" t="s">
        <v>21</v>
      </c>
      <c r="D28" s="22">
        <v>6294</v>
      </c>
      <c r="E28" s="22">
        <v>6294</v>
      </c>
      <c r="F28" s="22">
        <v>2745</v>
      </c>
      <c r="G28" s="9">
        <v>0.96883762545840957</v>
      </c>
      <c r="H28" s="9">
        <v>0.66914470910331725</v>
      </c>
      <c r="I28" s="12">
        <v>0.33085529089668275</v>
      </c>
      <c r="J28" s="89">
        <v>2659.4592818833344</v>
      </c>
      <c r="K28" s="89">
        <v>1779.5631075479407</v>
      </c>
      <c r="L28" s="89">
        <v>879.89617433539365</v>
      </c>
      <c r="O28" s="7">
        <v>2011</v>
      </c>
      <c r="P28" s="7" t="s">
        <v>21</v>
      </c>
      <c r="Q28" s="22">
        <v>6294</v>
      </c>
      <c r="R28" s="22">
        <v>6294</v>
      </c>
      <c r="S28" s="22">
        <v>2745</v>
      </c>
      <c r="T28" s="9">
        <v>0.95190878962632686</v>
      </c>
      <c r="U28" s="9">
        <v>0.38124642734156022</v>
      </c>
      <c r="V28" s="12">
        <v>0.61875357265843978</v>
      </c>
    </row>
    <row r="29" spans="2:22" ht="14.45" x14ac:dyDescent="0.3">
      <c r="B29" s="7">
        <v>2012</v>
      </c>
      <c r="C29" s="7" t="s">
        <v>21</v>
      </c>
      <c r="D29" s="22">
        <v>6412</v>
      </c>
      <c r="E29" s="22">
        <v>6412</v>
      </c>
      <c r="F29" s="22">
        <v>2210</v>
      </c>
      <c r="G29" s="9">
        <v>0.95957076530233187</v>
      </c>
      <c r="H29" s="9">
        <v>0.6112037867335558</v>
      </c>
      <c r="I29" s="12">
        <v>0.38879621326644415</v>
      </c>
      <c r="J29" s="89">
        <v>2120.6513913181534</v>
      </c>
      <c r="K29" s="89">
        <v>1296.1501607154389</v>
      </c>
      <c r="L29" s="89">
        <v>824.50123060271426</v>
      </c>
      <c r="O29" s="7">
        <v>2012</v>
      </c>
      <c r="P29" s="7" t="s">
        <v>21</v>
      </c>
      <c r="Q29" s="22">
        <v>6412</v>
      </c>
      <c r="R29" s="22">
        <v>6412</v>
      </c>
      <c r="S29" s="22">
        <v>2210</v>
      </c>
      <c r="T29" s="9">
        <v>0.94801656127890566</v>
      </c>
      <c r="U29" s="9">
        <v>0.40460291507366331</v>
      </c>
      <c r="V29" s="12">
        <v>0.59539708492633669</v>
      </c>
    </row>
    <row r="30" spans="2:22" ht="14.45" x14ac:dyDescent="0.3">
      <c r="B30" s="7">
        <v>2013</v>
      </c>
      <c r="C30" s="7" t="s">
        <v>21</v>
      </c>
      <c r="D30" s="22">
        <v>6376</v>
      </c>
      <c r="E30" s="22">
        <v>6376</v>
      </c>
      <c r="F30" s="22">
        <v>3603</v>
      </c>
      <c r="G30" s="9">
        <v>0.98401243777896452</v>
      </c>
      <c r="H30" s="9">
        <v>0.62420810651909986</v>
      </c>
      <c r="I30" s="12">
        <v>0.37579189348090009</v>
      </c>
      <c r="J30" s="89">
        <v>3545.396813317609</v>
      </c>
      <c r="K30" s="89">
        <v>2213.0654316998352</v>
      </c>
      <c r="L30" s="89">
        <v>1332.3313816177736</v>
      </c>
      <c r="O30" s="7">
        <v>2013</v>
      </c>
      <c r="P30" s="7" t="s">
        <v>21</v>
      </c>
      <c r="Q30" s="22">
        <v>6376</v>
      </c>
      <c r="R30" s="22">
        <v>6376</v>
      </c>
      <c r="S30" s="22">
        <v>3603</v>
      </c>
      <c r="T30" s="9">
        <v>0.95856794857491356</v>
      </c>
      <c r="U30" s="9">
        <v>0.47847880722573044</v>
      </c>
      <c r="V30" s="12">
        <v>0.52152119277426956</v>
      </c>
    </row>
    <row r="31" spans="2:22" ht="14.45" x14ac:dyDescent="0.3">
      <c r="B31" s="7">
        <v>2014</v>
      </c>
      <c r="C31" s="7" t="s">
        <v>21</v>
      </c>
      <c r="D31" s="22">
        <v>6231</v>
      </c>
      <c r="E31" s="22">
        <v>6231</v>
      </c>
      <c r="F31" s="22">
        <v>3450</v>
      </c>
      <c r="G31" s="9">
        <v>1.3826642152975546</v>
      </c>
      <c r="H31" s="9">
        <v>0.71574764842891692</v>
      </c>
      <c r="I31" s="12">
        <v>0.28425235157108308</v>
      </c>
      <c r="J31" s="89">
        <v>4770.1915427765634</v>
      </c>
      <c r="K31" s="89">
        <v>3414.2533792978325</v>
      </c>
      <c r="L31" s="89">
        <v>1355.938163478731</v>
      </c>
      <c r="O31" s="7">
        <v>2014</v>
      </c>
      <c r="P31" s="7" t="s">
        <v>21</v>
      </c>
      <c r="Q31" s="22">
        <v>6231</v>
      </c>
      <c r="R31" s="22">
        <v>6231</v>
      </c>
      <c r="S31" s="22">
        <v>3450</v>
      </c>
      <c r="T31" s="9">
        <v>1.3466287584727603</v>
      </c>
      <c r="U31" s="9">
        <v>0.70814112489528691</v>
      </c>
      <c r="V31" s="9">
        <v>0.29185887510471309</v>
      </c>
    </row>
    <row r="32" spans="2:22" ht="14.45" x14ac:dyDescent="0.3">
      <c r="B32" s="3" t="s">
        <v>11</v>
      </c>
      <c r="C32" s="3" t="s">
        <v>21</v>
      </c>
      <c r="D32" s="23"/>
      <c r="E32" s="23"/>
      <c r="F32" s="23"/>
      <c r="G32" s="9">
        <v>0.97693720711382803</v>
      </c>
      <c r="H32" s="9">
        <v>0.67318538644693604</v>
      </c>
      <c r="I32" s="12">
        <v>0.32681461355306396</v>
      </c>
      <c r="J32" s="89"/>
      <c r="K32" s="89"/>
      <c r="L32" s="89"/>
      <c r="O32" s="3" t="s">
        <v>11</v>
      </c>
      <c r="P32" s="3" t="s">
        <v>21</v>
      </c>
      <c r="Q32" s="23"/>
      <c r="R32" s="23"/>
      <c r="S32" s="23"/>
      <c r="T32" s="9">
        <v>0.95915668721670189</v>
      </c>
      <c r="U32" s="9">
        <v>0.30165309413769981</v>
      </c>
      <c r="V32" s="12">
        <v>0.69834690586230019</v>
      </c>
    </row>
    <row r="33" spans="2:22" ht="14.45" x14ac:dyDescent="0.3">
      <c r="B33" s="3" t="s">
        <v>12</v>
      </c>
      <c r="C33" s="3" t="s">
        <v>21</v>
      </c>
      <c r="D33" s="23"/>
      <c r="E33" s="23"/>
      <c r="F33" s="23"/>
      <c r="G33" s="9">
        <v>0.97728418828106312</v>
      </c>
      <c r="H33" s="9">
        <v>0.68089856344254274</v>
      </c>
      <c r="I33" s="12">
        <v>0.31910143655745726</v>
      </c>
      <c r="J33" s="89"/>
      <c r="K33" s="89"/>
      <c r="L33" s="89"/>
      <c r="O33" s="3" t="s">
        <v>12</v>
      </c>
      <c r="P33" s="3" t="s">
        <v>21</v>
      </c>
      <c r="Q33" s="23"/>
      <c r="R33" s="23"/>
      <c r="S33" s="23"/>
      <c r="T33" s="9">
        <v>0.96099312073251408</v>
      </c>
      <c r="U33" s="9">
        <v>0.29516915917718733</v>
      </c>
      <c r="V33" s="12">
        <v>0.70483084082281267</v>
      </c>
    </row>
    <row r="34" spans="2:22" ht="14.45" x14ac:dyDescent="0.3">
      <c r="B34" s="5" t="s">
        <v>13</v>
      </c>
      <c r="C34" s="5" t="s">
        <v>21</v>
      </c>
      <c r="D34" s="24"/>
      <c r="E34" s="24"/>
      <c r="F34" s="24"/>
      <c r="G34" s="14">
        <v>0.96869423514755004</v>
      </c>
      <c r="H34" s="14">
        <v>0.65543533394690789</v>
      </c>
      <c r="I34" s="15">
        <v>0.34456466605309211</v>
      </c>
      <c r="J34" s="90"/>
      <c r="K34" s="90"/>
      <c r="L34" s="90"/>
      <c r="O34" s="5" t="s">
        <v>13</v>
      </c>
      <c r="P34" s="5" t="s">
        <v>21</v>
      </c>
      <c r="Q34" s="24"/>
      <c r="R34" s="24"/>
      <c r="S34" s="24"/>
      <c r="T34" s="14">
        <v>0.9503590115766738</v>
      </c>
      <c r="U34" s="14">
        <v>0.27942634976396358</v>
      </c>
      <c r="V34" s="15">
        <v>0.72057365023603648</v>
      </c>
    </row>
    <row r="35" spans="2:22" ht="14.45" x14ac:dyDescent="0.3">
      <c r="B35" s="7">
        <v>2003</v>
      </c>
      <c r="C35" s="7" t="s">
        <v>22</v>
      </c>
      <c r="D35" s="22">
        <v>1600</v>
      </c>
      <c r="E35" s="22">
        <v>1600</v>
      </c>
      <c r="F35" s="22">
        <v>1</v>
      </c>
      <c r="G35" s="9">
        <v>0</v>
      </c>
      <c r="H35" s="9">
        <v>0</v>
      </c>
      <c r="I35" s="9">
        <v>0</v>
      </c>
      <c r="J35" s="89">
        <v>0</v>
      </c>
      <c r="K35" s="89">
        <v>0</v>
      </c>
      <c r="L35" s="89">
        <v>0</v>
      </c>
      <c r="O35" s="7">
        <v>2003</v>
      </c>
      <c r="P35" s="7" t="s">
        <v>22</v>
      </c>
      <c r="Q35" s="22">
        <v>1600</v>
      </c>
      <c r="R35" s="22">
        <v>1600</v>
      </c>
      <c r="S35" s="22">
        <v>1</v>
      </c>
      <c r="T35" s="9">
        <v>0</v>
      </c>
      <c r="U35" s="9">
        <v>0</v>
      </c>
      <c r="V35" s="9">
        <v>0</v>
      </c>
    </row>
    <row r="36" spans="2:22" ht="14.45" x14ac:dyDescent="0.3">
      <c r="B36" s="7">
        <v>2004</v>
      </c>
      <c r="C36" s="7" t="s">
        <v>22</v>
      </c>
      <c r="D36" s="22">
        <v>1340</v>
      </c>
      <c r="E36" s="22">
        <v>1340</v>
      </c>
      <c r="F36" s="22">
        <v>0</v>
      </c>
      <c r="G36" s="9">
        <v>0</v>
      </c>
      <c r="H36" s="9">
        <v>0</v>
      </c>
      <c r="I36" s="12">
        <v>1</v>
      </c>
      <c r="J36" s="89">
        <v>0</v>
      </c>
      <c r="K36" s="89">
        <v>0</v>
      </c>
      <c r="L36" s="89">
        <v>0</v>
      </c>
      <c r="O36" s="7">
        <v>2004</v>
      </c>
      <c r="P36" s="7" t="s">
        <v>22</v>
      </c>
      <c r="Q36" s="22">
        <v>1340</v>
      </c>
      <c r="R36" s="22">
        <v>1340</v>
      </c>
      <c r="S36" s="22">
        <v>0</v>
      </c>
      <c r="T36" s="9">
        <v>0</v>
      </c>
      <c r="U36" s="9">
        <v>0</v>
      </c>
      <c r="V36" s="12">
        <v>0</v>
      </c>
    </row>
    <row r="37" spans="2:22" ht="14.45" x14ac:dyDescent="0.3">
      <c r="B37" s="7">
        <v>2005</v>
      </c>
      <c r="C37" s="7" t="s">
        <v>22</v>
      </c>
      <c r="D37" s="22">
        <v>1340</v>
      </c>
      <c r="E37" s="22">
        <v>1340</v>
      </c>
      <c r="F37" s="22">
        <v>0</v>
      </c>
      <c r="G37" s="9">
        <v>0</v>
      </c>
      <c r="H37" s="9">
        <v>0</v>
      </c>
      <c r="I37" s="12">
        <v>0</v>
      </c>
      <c r="J37" s="89">
        <v>0</v>
      </c>
      <c r="K37" s="89">
        <v>0</v>
      </c>
      <c r="L37" s="89">
        <v>0</v>
      </c>
      <c r="O37" s="7">
        <v>2005</v>
      </c>
      <c r="P37" s="7" t="s">
        <v>22</v>
      </c>
      <c r="Q37" s="22">
        <v>1340</v>
      </c>
      <c r="R37" s="22">
        <v>1340</v>
      </c>
      <c r="S37" s="22">
        <v>0</v>
      </c>
      <c r="T37" s="9">
        <v>0</v>
      </c>
      <c r="U37" s="9">
        <v>0</v>
      </c>
      <c r="V37" s="12">
        <v>0</v>
      </c>
    </row>
    <row r="38" spans="2:22" ht="14.45" x14ac:dyDescent="0.3">
      <c r="B38" s="7">
        <v>2006</v>
      </c>
      <c r="C38" s="7" t="s">
        <v>22</v>
      </c>
      <c r="D38" s="22">
        <v>1049</v>
      </c>
      <c r="E38" s="22">
        <v>1049</v>
      </c>
      <c r="F38" s="22">
        <v>0</v>
      </c>
      <c r="G38" s="9">
        <v>0</v>
      </c>
      <c r="H38" s="9">
        <v>0</v>
      </c>
      <c r="I38" s="12">
        <v>1</v>
      </c>
      <c r="J38" s="89">
        <v>0</v>
      </c>
      <c r="K38" s="89">
        <v>0</v>
      </c>
      <c r="L38" s="89">
        <v>0</v>
      </c>
      <c r="O38" s="7">
        <v>2006</v>
      </c>
      <c r="P38" s="7" t="s">
        <v>22</v>
      </c>
      <c r="Q38" s="22">
        <v>1049</v>
      </c>
      <c r="R38" s="22">
        <v>1049</v>
      </c>
      <c r="S38" s="22">
        <v>0</v>
      </c>
      <c r="T38" s="9">
        <v>0</v>
      </c>
      <c r="U38" s="9">
        <v>0</v>
      </c>
      <c r="V38" s="12">
        <v>0</v>
      </c>
    </row>
    <row r="39" spans="2:22" ht="14.45" x14ac:dyDescent="0.3">
      <c r="B39" s="7">
        <v>2007</v>
      </c>
      <c r="C39" s="7" t="s">
        <v>22</v>
      </c>
      <c r="D39" s="22">
        <v>1037</v>
      </c>
      <c r="E39" s="22">
        <v>1037</v>
      </c>
      <c r="F39" s="22">
        <v>1</v>
      </c>
      <c r="G39" s="9">
        <v>1.2960117572348726</v>
      </c>
      <c r="H39" s="9">
        <v>1</v>
      </c>
      <c r="I39" s="12">
        <v>0</v>
      </c>
      <c r="J39" s="89">
        <v>1.2960117572348726</v>
      </c>
      <c r="K39" s="89">
        <v>1.2960117572348726</v>
      </c>
      <c r="L39" s="89">
        <v>0</v>
      </c>
      <c r="O39" s="7">
        <v>2007</v>
      </c>
      <c r="P39" s="7" t="s">
        <v>22</v>
      </c>
      <c r="Q39" s="22">
        <v>1037</v>
      </c>
      <c r="R39" s="22">
        <v>1037</v>
      </c>
      <c r="S39" s="22">
        <v>1</v>
      </c>
      <c r="T39" s="9">
        <v>1</v>
      </c>
      <c r="U39" s="9">
        <v>1</v>
      </c>
      <c r="V39" s="12">
        <v>0</v>
      </c>
    </row>
    <row r="40" spans="2:22" x14ac:dyDescent="0.25">
      <c r="B40" s="7">
        <v>2008</v>
      </c>
      <c r="C40" s="7" t="s">
        <v>22</v>
      </c>
      <c r="D40" s="22">
        <v>859</v>
      </c>
      <c r="E40" s="22">
        <v>859</v>
      </c>
      <c r="F40" s="22">
        <v>0</v>
      </c>
      <c r="G40" s="9">
        <v>0</v>
      </c>
      <c r="H40" s="9">
        <v>0</v>
      </c>
      <c r="I40" s="12">
        <v>0</v>
      </c>
      <c r="J40" s="89">
        <v>0</v>
      </c>
      <c r="K40" s="89">
        <v>0</v>
      </c>
      <c r="L40" s="89">
        <v>0</v>
      </c>
      <c r="O40" s="7">
        <v>2008</v>
      </c>
      <c r="P40" s="7" t="s">
        <v>22</v>
      </c>
      <c r="Q40" s="22">
        <v>859</v>
      </c>
      <c r="R40" s="22">
        <v>859</v>
      </c>
      <c r="S40" s="22">
        <v>0</v>
      </c>
      <c r="T40" s="9">
        <v>0</v>
      </c>
      <c r="U40" s="9">
        <v>0</v>
      </c>
      <c r="V40" s="12">
        <v>0</v>
      </c>
    </row>
    <row r="41" spans="2:22" x14ac:dyDescent="0.25">
      <c r="B41" s="7">
        <v>2009</v>
      </c>
      <c r="C41" s="7" t="s">
        <v>22</v>
      </c>
      <c r="D41" s="22">
        <v>513</v>
      </c>
      <c r="E41" s="22">
        <v>846</v>
      </c>
      <c r="F41" s="22">
        <v>1</v>
      </c>
      <c r="G41" s="9">
        <v>1.2790116030118843</v>
      </c>
      <c r="H41" s="9">
        <v>1</v>
      </c>
      <c r="I41" s="12">
        <v>0</v>
      </c>
      <c r="J41" s="89">
        <v>1.2790116030118843</v>
      </c>
      <c r="K41" s="89">
        <v>1.2790116030118843</v>
      </c>
      <c r="L41" s="89">
        <v>0</v>
      </c>
      <c r="O41" s="7">
        <v>2009</v>
      </c>
      <c r="P41" s="7" t="s">
        <v>22</v>
      </c>
      <c r="Q41" s="22">
        <v>513</v>
      </c>
      <c r="R41" s="22">
        <v>846</v>
      </c>
      <c r="S41" s="22">
        <v>1</v>
      </c>
      <c r="T41" s="9">
        <v>1</v>
      </c>
      <c r="U41" s="9">
        <v>1</v>
      </c>
      <c r="V41" s="12">
        <v>0</v>
      </c>
    </row>
    <row r="42" spans="2:22" x14ac:dyDescent="0.25">
      <c r="B42" s="7">
        <v>2010</v>
      </c>
      <c r="C42" s="7" t="s">
        <v>22</v>
      </c>
      <c r="D42" s="22">
        <v>883</v>
      </c>
      <c r="E42" s="22">
        <v>883</v>
      </c>
      <c r="F42" s="22">
        <v>2</v>
      </c>
      <c r="G42" s="9">
        <v>0.17572240769300554</v>
      </c>
      <c r="H42" s="9">
        <v>0.63659064164349011</v>
      </c>
      <c r="I42" s="12">
        <v>0.36340935835650989</v>
      </c>
      <c r="J42" s="89">
        <v>0.35144481538601108</v>
      </c>
      <c r="K42" s="89">
        <v>0.22372648052885871</v>
      </c>
      <c r="L42" s="89">
        <v>0.12771833485715237</v>
      </c>
      <c r="O42" s="7">
        <v>2010</v>
      </c>
      <c r="P42" s="7" t="s">
        <v>22</v>
      </c>
      <c r="Q42" s="22">
        <v>883</v>
      </c>
      <c r="R42" s="22">
        <v>883</v>
      </c>
      <c r="S42" s="22">
        <v>2</v>
      </c>
      <c r="T42" s="9">
        <v>0.15100136986301371</v>
      </c>
      <c r="U42" s="9">
        <v>1</v>
      </c>
      <c r="V42" s="12">
        <v>0</v>
      </c>
    </row>
    <row r="43" spans="2:22" x14ac:dyDescent="0.25">
      <c r="B43" s="7">
        <v>2011</v>
      </c>
      <c r="C43" s="7" t="s">
        <v>22</v>
      </c>
      <c r="D43" s="22">
        <v>868</v>
      </c>
      <c r="E43" s="22">
        <v>868</v>
      </c>
      <c r="F43" s="22">
        <v>1</v>
      </c>
      <c r="G43" s="9">
        <v>0.8479629320511658</v>
      </c>
      <c r="H43" s="9">
        <v>0.66914470910331725</v>
      </c>
      <c r="I43" s="12">
        <v>0.33085529089668275</v>
      </c>
      <c r="J43" s="89">
        <v>0.8479629320511658</v>
      </c>
      <c r="K43" s="89">
        <v>0.56740990949777326</v>
      </c>
      <c r="L43" s="89">
        <v>0.28055302255339248</v>
      </c>
      <c r="O43" s="7">
        <v>2011</v>
      </c>
      <c r="P43" s="7" t="s">
        <v>22</v>
      </c>
      <c r="Q43" s="22">
        <v>868</v>
      </c>
      <c r="R43" s="22">
        <v>868</v>
      </c>
      <c r="S43" s="22">
        <v>1</v>
      </c>
      <c r="T43" s="9">
        <v>0.43518963984396264</v>
      </c>
      <c r="U43" s="9">
        <v>0.30791453511639566</v>
      </c>
      <c r="V43" s="12">
        <v>0.69208546488360434</v>
      </c>
    </row>
    <row r="44" spans="2:22" x14ac:dyDescent="0.25">
      <c r="B44" s="7">
        <v>2012</v>
      </c>
      <c r="C44" s="7" t="s">
        <v>22</v>
      </c>
      <c r="D44" s="22">
        <v>836</v>
      </c>
      <c r="E44" s="22">
        <v>836</v>
      </c>
      <c r="F44" s="22">
        <v>0</v>
      </c>
      <c r="G44" s="9">
        <v>0</v>
      </c>
      <c r="H44" s="9">
        <v>0</v>
      </c>
      <c r="I44" s="12">
        <v>0</v>
      </c>
      <c r="J44" s="89">
        <v>0</v>
      </c>
      <c r="K44" s="89">
        <v>0</v>
      </c>
      <c r="L44" s="89">
        <v>0</v>
      </c>
      <c r="O44" s="7">
        <v>2012</v>
      </c>
      <c r="P44" s="7" t="s">
        <v>22</v>
      </c>
      <c r="Q44" s="22">
        <v>836</v>
      </c>
      <c r="R44" s="22">
        <v>836</v>
      </c>
      <c r="S44" s="22">
        <v>0</v>
      </c>
      <c r="T44" s="9">
        <v>0</v>
      </c>
      <c r="U44" s="9">
        <v>0</v>
      </c>
      <c r="V44" s="12">
        <v>0</v>
      </c>
    </row>
    <row r="45" spans="2:22" x14ac:dyDescent="0.25">
      <c r="B45" s="7">
        <v>2013</v>
      </c>
      <c r="C45" s="7" t="s">
        <v>22</v>
      </c>
      <c r="D45" s="22">
        <v>832</v>
      </c>
      <c r="E45" s="22">
        <v>832</v>
      </c>
      <c r="F45" s="22">
        <v>0</v>
      </c>
      <c r="G45" s="9">
        <v>0</v>
      </c>
      <c r="H45" s="9">
        <v>0</v>
      </c>
      <c r="I45" s="12">
        <v>1</v>
      </c>
      <c r="J45" s="89">
        <v>0</v>
      </c>
      <c r="K45" s="89">
        <v>0</v>
      </c>
      <c r="L45" s="89">
        <v>0</v>
      </c>
      <c r="O45" s="7">
        <v>2013</v>
      </c>
      <c r="P45" s="7" t="s">
        <v>22</v>
      </c>
      <c r="Q45" s="22">
        <v>832</v>
      </c>
      <c r="R45" s="22">
        <v>832</v>
      </c>
      <c r="S45" s="22">
        <v>0</v>
      </c>
      <c r="T45" s="9">
        <v>0</v>
      </c>
      <c r="U45" s="9">
        <v>0</v>
      </c>
      <c r="V45" s="12">
        <v>0</v>
      </c>
    </row>
    <row r="46" spans="2:22" x14ac:dyDescent="0.25">
      <c r="B46" s="7">
        <v>2014</v>
      </c>
      <c r="C46" s="7" t="s">
        <v>22</v>
      </c>
      <c r="D46" s="22">
        <v>813</v>
      </c>
      <c r="E46" s="22">
        <v>813</v>
      </c>
      <c r="F46" s="22">
        <v>1</v>
      </c>
      <c r="G46" s="9">
        <v>0.75841422480268528</v>
      </c>
      <c r="H46" s="9">
        <v>1</v>
      </c>
      <c r="I46" s="12">
        <v>0</v>
      </c>
      <c r="J46" s="89">
        <v>0.75841422480268528</v>
      </c>
      <c r="K46" s="89">
        <v>0.75841422480268528</v>
      </c>
      <c r="L46" s="89">
        <v>0</v>
      </c>
      <c r="O46" s="7">
        <v>2014</v>
      </c>
      <c r="P46" s="7" t="s">
        <v>22</v>
      </c>
      <c r="Q46" s="22">
        <v>813</v>
      </c>
      <c r="R46" s="22">
        <v>813</v>
      </c>
      <c r="S46" s="22">
        <v>1</v>
      </c>
      <c r="T46" s="9">
        <v>0.25401433366597115</v>
      </c>
      <c r="U46" s="9">
        <v>1</v>
      </c>
      <c r="V46" s="9">
        <v>0</v>
      </c>
    </row>
    <row r="47" spans="2:22" x14ac:dyDescent="0.25">
      <c r="B47" s="3" t="s">
        <v>11</v>
      </c>
      <c r="C47" s="3" t="s">
        <v>22</v>
      </c>
      <c r="D47" s="23"/>
      <c r="E47" s="23"/>
      <c r="F47" s="23"/>
      <c r="G47" s="9">
        <v>0.61960483761226526</v>
      </c>
      <c r="H47" s="9">
        <v>0.835269460216016</v>
      </c>
      <c r="I47" s="12">
        <v>0.164730539783984</v>
      </c>
      <c r="J47" s="89"/>
      <c r="K47" s="89"/>
      <c r="L47" s="89"/>
      <c r="O47" s="3" t="s">
        <v>11</v>
      </c>
      <c r="P47" s="3" t="s">
        <v>22</v>
      </c>
      <c r="Q47" s="23"/>
      <c r="R47" s="23"/>
      <c r="S47" s="23"/>
      <c r="T47" s="9">
        <v>0.43429809489249749</v>
      </c>
      <c r="U47" s="9">
        <v>0.82662344841825131</v>
      </c>
      <c r="V47" s="12">
        <v>0.17337655158174869</v>
      </c>
    </row>
    <row r="48" spans="2:22" x14ac:dyDescent="0.25">
      <c r="B48" s="3" t="s">
        <v>12</v>
      </c>
      <c r="C48" s="3" t="s">
        <v>22</v>
      </c>
      <c r="D48" s="23"/>
      <c r="E48" s="23"/>
      <c r="F48" s="23"/>
      <c r="G48" s="9">
        <v>0.75488622153678675</v>
      </c>
      <c r="H48" s="9">
        <v>0.89183234618340457</v>
      </c>
      <c r="I48" s="12">
        <v>0.10816765381659543</v>
      </c>
      <c r="J48" s="89"/>
      <c r="K48" s="89"/>
      <c r="L48" s="89"/>
      <c r="O48" s="3" t="s">
        <v>12</v>
      </c>
      <c r="P48" s="3" t="s">
        <v>22</v>
      </c>
      <c r="Q48" s="23"/>
      <c r="R48" s="23"/>
      <c r="S48" s="23"/>
      <c r="T48" s="9">
        <v>0.54743847591399797</v>
      </c>
      <c r="U48" s="9">
        <v>0.88996446634443227</v>
      </c>
      <c r="V48" s="12">
        <v>0.11003553365556773</v>
      </c>
    </row>
    <row r="49" spans="2:22" x14ac:dyDescent="0.25">
      <c r="B49" s="5" t="s">
        <v>13</v>
      </c>
      <c r="C49" s="5" t="s">
        <v>22</v>
      </c>
      <c r="D49" s="24"/>
      <c r="E49" s="24"/>
      <c r="F49" s="24"/>
      <c r="G49" s="14">
        <v>0.62907185128065568</v>
      </c>
      <c r="H49" s="14">
        <v>0.89183234618340446</v>
      </c>
      <c r="I49" s="15">
        <v>0.10816765381659554</v>
      </c>
      <c r="J49" s="90"/>
      <c r="K49" s="90"/>
      <c r="L49" s="90"/>
      <c r="O49" s="5" t="s">
        <v>13</v>
      </c>
      <c r="P49" s="5" t="s">
        <v>22</v>
      </c>
      <c r="Q49" s="24"/>
      <c r="R49" s="24"/>
      <c r="S49" s="24"/>
      <c r="T49" s="14">
        <v>0.45619872992833166</v>
      </c>
      <c r="U49" s="14">
        <v>0.88996446634443227</v>
      </c>
      <c r="V49" s="15">
        <v>0.11003553365556773</v>
      </c>
    </row>
  </sheetData>
  <mergeCells count="5">
    <mergeCell ref="C3:C4"/>
    <mergeCell ref="G3:I3"/>
    <mergeCell ref="P3:P4"/>
    <mergeCell ref="T3:V3"/>
    <mergeCell ref="J3:L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68"/>
  <sheetViews>
    <sheetView showGridLines="0" workbookViewId="0">
      <selection activeCell="A12" sqref="A12"/>
    </sheetView>
  </sheetViews>
  <sheetFormatPr defaultRowHeight="15" x14ac:dyDescent="0.25"/>
  <cols>
    <col min="3" max="3" width="13.140625" customWidth="1"/>
    <col min="6" max="9" width="10.42578125" customWidth="1"/>
    <col min="10" max="12" width="10.5703125" customWidth="1"/>
    <col min="15" max="15" width="9.85546875" customWidth="1"/>
    <col min="16" max="16" width="14.5703125" customWidth="1"/>
    <col min="19" max="19" width="10.5703125" customWidth="1"/>
    <col min="20" max="22" width="11" customWidth="1"/>
  </cols>
  <sheetData>
    <row r="2" spans="2:22" x14ac:dyDescent="0.25">
      <c r="B2" s="2" t="s">
        <v>50</v>
      </c>
      <c r="C2" s="2"/>
      <c r="D2" s="2"/>
      <c r="E2" s="2"/>
      <c r="F2" s="2"/>
      <c r="G2" s="2"/>
      <c r="H2" s="2"/>
      <c r="I2" s="2"/>
      <c r="J2" s="2"/>
      <c r="K2" s="2"/>
      <c r="L2" s="2"/>
      <c r="O2" s="2" t="s">
        <v>51</v>
      </c>
      <c r="P2" s="2"/>
      <c r="Q2" s="2"/>
      <c r="R2" s="2"/>
      <c r="S2" s="2"/>
      <c r="T2" s="2"/>
      <c r="U2" s="2"/>
      <c r="V2" s="2"/>
    </row>
    <row r="3" spans="2:22" ht="15" customHeight="1" x14ac:dyDescent="0.25">
      <c r="B3" s="3"/>
      <c r="C3" s="132" t="s">
        <v>0</v>
      </c>
      <c r="D3" s="1"/>
      <c r="E3" s="1"/>
      <c r="F3" s="3" t="s">
        <v>1</v>
      </c>
      <c r="G3" s="134" t="s">
        <v>134</v>
      </c>
      <c r="H3" s="134"/>
      <c r="I3" s="134"/>
      <c r="J3" s="134" t="s">
        <v>138</v>
      </c>
      <c r="K3" s="134"/>
      <c r="L3" s="134"/>
      <c r="O3" s="3"/>
      <c r="P3" s="132" t="s">
        <v>0</v>
      </c>
      <c r="Q3" s="1"/>
      <c r="R3" s="1"/>
      <c r="S3" s="3" t="s">
        <v>1</v>
      </c>
      <c r="T3" s="134" t="s">
        <v>134</v>
      </c>
      <c r="U3" s="134"/>
      <c r="V3" s="134"/>
    </row>
    <row r="4" spans="2:22" x14ac:dyDescent="0.25">
      <c r="B4" s="5" t="s">
        <v>3</v>
      </c>
      <c r="C4" s="133"/>
      <c r="D4" s="6" t="s">
        <v>4</v>
      </c>
      <c r="E4" s="6" t="s">
        <v>5</v>
      </c>
      <c r="F4" s="5" t="s">
        <v>6</v>
      </c>
      <c r="G4" s="6" t="s">
        <v>135</v>
      </c>
      <c r="H4" s="6" t="s">
        <v>136</v>
      </c>
      <c r="I4" s="6" t="s">
        <v>137</v>
      </c>
      <c r="J4" s="6" t="s">
        <v>135</v>
      </c>
      <c r="K4" s="6" t="s">
        <v>136</v>
      </c>
      <c r="L4" s="6" t="s">
        <v>137</v>
      </c>
      <c r="O4" s="5" t="s">
        <v>3</v>
      </c>
      <c r="P4" s="133"/>
      <c r="Q4" s="6" t="s">
        <v>4</v>
      </c>
      <c r="R4" s="6" t="s">
        <v>5</v>
      </c>
      <c r="S4" s="5" t="s">
        <v>6</v>
      </c>
      <c r="T4" s="6" t="s">
        <v>135</v>
      </c>
      <c r="U4" s="6" t="s">
        <v>136</v>
      </c>
      <c r="V4" s="6" t="s">
        <v>137</v>
      </c>
    </row>
    <row r="5" spans="2:22" x14ac:dyDescent="0.25">
      <c r="B5" s="7">
        <v>2003</v>
      </c>
      <c r="C5" s="7" t="s">
        <v>10</v>
      </c>
      <c r="D5" s="8">
        <v>890</v>
      </c>
      <c r="E5" s="8">
        <v>890</v>
      </c>
      <c r="F5" s="8">
        <v>449</v>
      </c>
      <c r="G5" s="9">
        <v>0.54904421974947293</v>
      </c>
      <c r="H5" s="9">
        <v>3.4959896091923959E-5</v>
      </c>
      <c r="I5" s="9">
        <v>0.99996504010390808</v>
      </c>
      <c r="J5" s="89">
        <v>246.52085466751333</v>
      </c>
      <c r="K5" s="89">
        <v>8.6183434636685537E-3</v>
      </c>
      <c r="L5" s="89">
        <v>246.51223632404967</v>
      </c>
      <c r="O5" s="7">
        <v>2003</v>
      </c>
      <c r="P5" s="7" t="s">
        <v>10</v>
      </c>
      <c r="Q5" s="8">
        <v>890</v>
      </c>
      <c r="R5" s="8">
        <v>890</v>
      </c>
      <c r="S5" s="8">
        <v>449</v>
      </c>
      <c r="T5" s="9">
        <v>0.5490250252206007</v>
      </c>
      <c r="U5" s="9">
        <v>0</v>
      </c>
      <c r="V5" s="9">
        <v>1</v>
      </c>
    </row>
    <row r="6" spans="2:22" x14ac:dyDescent="0.25">
      <c r="B6" s="7">
        <v>2004</v>
      </c>
      <c r="C6" s="7" t="s">
        <v>10</v>
      </c>
      <c r="D6" s="8">
        <v>770</v>
      </c>
      <c r="E6" s="8">
        <v>770</v>
      </c>
      <c r="F6" s="8">
        <v>1030</v>
      </c>
      <c r="G6" s="9">
        <v>0.80037895443683937</v>
      </c>
      <c r="H6" s="9">
        <v>3.7415040905153241E-5</v>
      </c>
      <c r="I6" s="9">
        <v>0.99996258495909485</v>
      </c>
      <c r="J6" s="89">
        <v>824.39032306994454</v>
      </c>
      <c r="K6" s="89">
        <v>3.0844597659474469E-2</v>
      </c>
      <c r="L6" s="89">
        <v>824.3594784722851</v>
      </c>
      <c r="O6" s="7">
        <v>2004</v>
      </c>
      <c r="P6" s="7" t="s">
        <v>10</v>
      </c>
      <c r="Q6" s="8">
        <v>770</v>
      </c>
      <c r="R6" s="8">
        <v>770</v>
      </c>
      <c r="S6" s="8">
        <v>1030</v>
      </c>
      <c r="T6" s="9">
        <v>0.80034900822551946</v>
      </c>
      <c r="U6" s="9">
        <v>0</v>
      </c>
      <c r="V6" s="9">
        <v>1</v>
      </c>
    </row>
    <row r="7" spans="2:22" x14ac:dyDescent="0.25">
      <c r="B7" s="7">
        <v>2005</v>
      </c>
      <c r="C7" s="7" t="s">
        <v>10</v>
      </c>
      <c r="D7" s="8">
        <v>808</v>
      </c>
      <c r="E7" s="8">
        <v>808</v>
      </c>
      <c r="F7" s="8">
        <v>575</v>
      </c>
      <c r="G7" s="9">
        <v>0.89820654998836424</v>
      </c>
      <c r="H7" s="9">
        <v>6.7977798433394021E-4</v>
      </c>
      <c r="I7" s="9">
        <v>0.99932022201566606</v>
      </c>
      <c r="J7" s="89">
        <v>516.46876624330946</v>
      </c>
      <c r="K7" s="89">
        <v>0.35108409688831382</v>
      </c>
      <c r="L7" s="89">
        <v>516.1176821464212</v>
      </c>
      <c r="O7" s="7">
        <v>2005</v>
      </c>
      <c r="P7" s="7" t="s">
        <v>10</v>
      </c>
      <c r="Q7" s="8">
        <v>808</v>
      </c>
      <c r="R7" s="8">
        <v>808</v>
      </c>
      <c r="S7" s="8">
        <v>575</v>
      </c>
      <c r="T7" s="9">
        <v>0.89759596895029758</v>
      </c>
      <c r="U7" s="9">
        <v>0</v>
      </c>
      <c r="V7" s="9">
        <v>1</v>
      </c>
    </row>
    <row r="8" spans="2:22" x14ac:dyDescent="0.25">
      <c r="B8" s="7">
        <v>2006</v>
      </c>
      <c r="C8" s="7" t="s">
        <v>10</v>
      </c>
      <c r="D8" s="8">
        <v>1483</v>
      </c>
      <c r="E8" s="8">
        <v>1483</v>
      </c>
      <c r="F8" s="8">
        <v>972</v>
      </c>
      <c r="G8" s="9">
        <v>0.8689713534532546</v>
      </c>
      <c r="H8" s="9">
        <v>3.3097153184208361E-3</v>
      </c>
      <c r="I8" s="9">
        <v>0.99669028468157916</v>
      </c>
      <c r="J8" s="89">
        <v>844.64015555656351</v>
      </c>
      <c r="K8" s="89">
        <v>2.7955184613989164</v>
      </c>
      <c r="L8" s="89">
        <v>841.84463709516456</v>
      </c>
      <c r="O8" s="7">
        <v>2006</v>
      </c>
      <c r="P8" s="7" t="s">
        <v>10</v>
      </c>
      <c r="Q8" s="8">
        <v>1483</v>
      </c>
      <c r="R8" s="8">
        <v>1483</v>
      </c>
      <c r="S8" s="8">
        <v>972</v>
      </c>
      <c r="T8" s="9">
        <v>0.86808002596702971</v>
      </c>
      <c r="U8" s="9">
        <v>2.2863333496898619E-3</v>
      </c>
      <c r="V8" s="9">
        <v>0.99771366665031014</v>
      </c>
    </row>
    <row r="9" spans="2:22" x14ac:dyDescent="0.25">
      <c r="B9" s="7">
        <v>2007</v>
      </c>
      <c r="C9" s="7" t="s">
        <v>10</v>
      </c>
      <c r="D9" s="10">
        <v>1439</v>
      </c>
      <c r="E9" s="10">
        <v>1439</v>
      </c>
      <c r="F9" s="10">
        <v>1108</v>
      </c>
      <c r="G9" s="9">
        <v>0.95963548218509975</v>
      </c>
      <c r="H9" s="9">
        <v>3.9445867633938536E-2</v>
      </c>
      <c r="I9" s="9">
        <v>0.96055413236606146</v>
      </c>
      <c r="J9" s="89">
        <v>1063.2761142610905</v>
      </c>
      <c r="K9" s="89">
        <v>41.941848861471485</v>
      </c>
      <c r="L9" s="89">
        <v>1021.334265399619</v>
      </c>
      <c r="O9" s="7">
        <v>2007</v>
      </c>
      <c r="P9" s="7" t="s">
        <v>10</v>
      </c>
      <c r="Q9" s="10">
        <v>1439</v>
      </c>
      <c r="R9" s="10">
        <v>1439</v>
      </c>
      <c r="S9" s="10">
        <v>1108</v>
      </c>
      <c r="T9" s="9">
        <v>0.95875858252239898</v>
      </c>
      <c r="U9" s="9">
        <v>3.8567325725649693E-2</v>
      </c>
      <c r="V9" s="9">
        <v>0.96143267427435031</v>
      </c>
    </row>
    <row r="10" spans="2:22" x14ac:dyDescent="0.25">
      <c r="B10" s="7">
        <v>2008</v>
      </c>
      <c r="C10" s="7" t="s">
        <v>10</v>
      </c>
      <c r="D10" s="10">
        <v>2141</v>
      </c>
      <c r="E10" s="10">
        <v>2141</v>
      </c>
      <c r="F10" s="10">
        <v>1903</v>
      </c>
      <c r="G10" s="9">
        <v>0.95791360304344308</v>
      </c>
      <c r="H10" s="9">
        <v>3.458755544205605E-5</v>
      </c>
      <c r="I10" s="9">
        <v>0.99996541244455794</v>
      </c>
      <c r="J10" s="89">
        <v>1822.9095865916722</v>
      </c>
      <c r="K10" s="89">
        <v>6.3049986392094942E-2</v>
      </c>
      <c r="L10" s="89">
        <v>1822.8465366052801</v>
      </c>
      <c r="O10" s="7">
        <v>2008</v>
      </c>
      <c r="P10" s="7" t="s">
        <v>10</v>
      </c>
      <c r="Q10" s="10">
        <v>2141</v>
      </c>
      <c r="R10" s="10">
        <v>2141</v>
      </c>
      <c r="S10" s="10">
        <v>1903</v>
      </c>
      <c r="T10" s="9">
        <v>0.9578804711535891</v>
      </c>
      <c r="U10" s="9">
        <v>0</v>
      </c>
      <c r="V10" s="9">
        <v>1</v>
      </c>
    </row>
    <row r="11" spans="2:22" x14ac:dyDescent="0.25">
      <c r="B11" s="7">
        <v>2009</v>
      </c>
      <c r="C11" s="7" t="s">
        <v>10</v>
      </c>
      <c r="D11" s="10">
        <v>2054</v>
      </c>
      <c r="E11" s="10">
        <v>2054</v>
      </c>
      <c r="F11" s="10">
        <v>1945</v>
      </c>
      <c r="G11" s="9">
        <v>0.96269163136111524</v>
      </c>
      <c r="H11" s="9">
        <v>9.2054917124606561E-6</v>
      </c>
      <c r="I11" s="9">
        <v>0.99999079450828754</v>
      </c>
      <c r="J11" s="89">
        <v>1872.4352229973692</v>
      </c>
      <c r="K11" s="89">
        <v>1.7236686927421703E-2</v>
      </c>
      <c r="L11" s="89">
        <v>1872.4179863104418</v>
      </c>
      <c r="O11" s="7">
        <v>2009</v>
      </c>
      <c r="P11" s="7" t="s">
        <v>10</v>
      </c>
      <c r="Q11" s="10">
        <v>2054</v>
      </c>
      <c r="R11" s="10">
        <v>2054</v>
      </c>
      <c r="S11" s="10">
        <v>1945</v>
      </c>
      <c r="T11" s="9">
        <v>0.96268276931128116</v>
      </c>
      <c r="U11" s="9">
        <v>0</v>
      </c>
      <c r="V11" s="9">
        <v>1</v>
      </c>
    </row>
    <row r="12" spans="2:22" x14ac:dyDescent="0.25">
      <c r="B12" s="7">
        <v>2010</v>
      </c>
      <c r="C12" s="7" t="s">
        <v>10</v>
      </c>
      <c r="D12" s="10">
        <v>2703</v>
      </c>
      <c r="E12" s="10">
        <v>2703</v>
      </c>
      <c r="F12" s="10">
        <v>2038</v>
      </c>
      <c r="G12" s="9">
        <v>0.98500778702342162</v>
      </c>
      <c r="H12" s="9">
        <v>1.6268924729612166E-5</v>
      </c>
      <c r="I12" s="9">
        <v>0.99998373107527039</v>
      </c>
      <c r="J12" s="89">
        <v>2007.4458699537333</v>
      </c>
      <c r="K12" s="89">
        <v>3.2658985757048099E-2</v>
      </c>
      <c r="L12" s="89">
        <v>2007.4132109679763</v>
      </c>
      <c r="O12" s="7">
        <v>2010</v>
      </c>
      <c r="P12" s="7" t="s">
        <v>10</v>
      </c>
      <c r="Q12" s="10">
        <v>2703</v>
      </c>
      <c r="R12" s="10">
        <v>2703</v>
      </c>
      <c r="S12" s="10">
        <v>2038</v>
      </c>
      <c r="T12" s="9">
        <v>0.98499176200587646</v>
      </c>
      <c r="U12" s="9">
        <v>0</v>
      </c>
      <c r="V12" s="9">
        <v>1</v>
      </c>
    </row>
    <row r="13" spans="2:22" x14ac:dyDescent="0.25">
      <c r="B13" s="7">
        <v>2011</v>
      </c>
      <c r="C13" s="7" t="s">
        <v>10</v>
      </c>
      <c r="D13" s="10">
        <v>2573</v>
      </c>
      <c r="E13" s="10">
        <v>2573</v>
      </c>
      <c r="F13" s="10">
        <v>1742</v>
      </c>
      <c r="G13" s="9">
        <v>0.98106602092712325</v>
      </c>
      <c r="H13" s="9">
        <v>1.1412801600441114E-5</v>
      </c>
      <c r="I13" s="9">
        <v>0.99998858719839956</v>
      </c>
      <c r="J13" s="89">
        <v>1709.0170084550487</v>
      </c>
      <c r="K13" s="89">
        <v>1.9504672049276865E-2</v>
      </c>
      <c r="L13" s="89">
        <v>1708.9975037829993</v>
      </c>
      <c r="O13" s="7">
        <v>2011</v>
      </c>
      <c r="P13" s="7" t="s">
        <v>10</v>
      </c>
      <c r="Q13" s="10">
        <v>2573</v>
      </c>
      <c r="R13" s="10">
        <v>2573</v>
      </c>
      <c r="S13" s="10">
        <v>1742</v>
      </c>
      <c r="T13" s="9">
        <v>0.98105482421526935</v>
      </c>
      <c r="U13" s="9">
        <v>0</v>
      </c>
      <c r="V13" s="9">
        <v>1</v>
      </c>
    </row>
    <row r="14" spans="2:22" x14ac:dyDescent="0.25">
      <c r="B14" s="7">
        <v>2012</v>
      </c>
      <c r="C14" s="7" t="s">
        <v>10</v>
      </c>
      <c r="D14" s="10">
        <v>2156</v>
      </c>
      <c r="E14" s="10">
        <v>2156</v>
      </c>
      <c r="F14" s="10">
        <v>1817</v>
      </c>
      <c r="G14" s="9">
        <v>0.98686732215638973</v>
      </c>
      <c r="H14" s="9">
        <v>2.1172978624139915E-4</v>
      </c>
      <c r="I14" s="9">
        <v>0.9997882702137586</v>
      </c>
      <c r="J14" s="89">
        <v>1793.13792435816</v>
      </c>
      <c r="K14" s="89">
        <v>0.37966070942569941</v>
      </c>
      <c r="L14" s="89">
        <v>1792.7582636487343</v>
      </c>
      <c r="O14" s="7">
        <v>2012</v>
      </c>
      <c r="P14" s="7" t="s">
        <v>10</v>
      </c>
      <c r="Q14" s="10">
        <v>2156</v>
      </c>
      <c r="R14" s="10">
        <v>2156</v>
      </c>
      <c r="S14" s="10">
        <v>1817</v>
      </c>
      <c r="T14" s="9">
        <v>0.98668258809031451</v>
      </c>
      <c r="U14" s="9">
        <v>2.4541976706538016E-5</v>
      </c>
      <c r="V14" s="9">
        <v>0.99997545802329346</v>
      </c>
    </row>
    <row r="15" spans="2:22" x14ac:dyDescent="0.25">
      <c r="B15" s="7">
        <v>2013</v>
      </c>
      <c r="C15" s="7" t="s">
        <v>10</v>
      </c>
      <c r="D15" s="10">
        <v>2008</v>
      </c>
      <c r="E15" s="10">
        <v>2008</v>
      </c>
      <c r="F15" s="10">
        <v>2175</v>
      </c>
      <c r="G15" s="9">
        <v>0.99071646441244565</v>
      </c>
      <c r="H15" s="9">
        <v>1.2419770387239737E-5</v>
      </c>
      <c r="I15" s="9">
        <v>0.99998758022961276</v>
      </c>
      <c r="J15" s="89">
        <v>2154.8083100970694</v>
      </c>
      <c r="K15" s="89">
        <v>2.6762224439921684E-2</v>
      </c>
      <c r="L15" s="89">
        <v>2154.7815478726293</v>
      </c>
      <c r="O15" s="7">
        <v>2013</v>
      </c>
      <c r="P15" s="7" t="s">
        <v>10</v>
      </c>
      <c r="Q15" s="10">
        <v>2008</v>
      </c>
      <c r="R15" s="10">
        <v>2008</v>
      </c>
      <c r="S15" s="10">
        <v>2175</v>
      </c>
      <c r="T15" s="9">
        <v>0.99070415994143901</v>
      </c>
      <c r="U15" s="9">
        <v>0</v>
      </c>
      <c r="V15" s="9">
        <v>1</v>
      </c>
    </row>
    <row r="16" spans="2:22" x14ac:dyDescent="0.25">
      <c r="B16" s="7">
        <v>2014</v>
      </c>
      <c r="C16" s="7" t="s">
        <v>10</v>
      </c>
      <c r="D16" s="10">
        <v>1305</v>
      </c>
      <c r="E16" s="10">
        <v>1305</v>
      </c>
      <c r="F16" s="10">
        <v>853</v>
      </c>
      <c r="G16" s="9">
        <v>1.9352501527186678</v>
      </c>
      <c r="H16" s="9">
        <v>0.51463612481241849</v>
      </c>
      <c r="I16" s="9">
        <v>0.48536387518758151</v>
      </c>
      <c r="J16" s="89">
        <v>1650.7683802690237</v>
      </c>
      <c r="K16" s="89">
        <v>849.54504218452325</v>
      </c>
      <c r="L16" s="89">
        <v>801.22333808450048</v>
      </c>
      <c r="O16" s="7">
        <v>2014</v>
      </c>
      <c r="P16" s="7" t="s">
        <v>10</v>
      </c>
      <c r="Q16" s="10">
        <v>1305</v>
      </c>
      <c r="R16" s="10">
        <v>1305</v>
      </c>
      <c r="S16" s="10">
        <v>853</v>
      </c>
      <c r="T16" s="9">
        <v>1.9352283502825596</v>
      </c>
      <c r="U16" s="9">
        <v>0.51463065666449859</v>
      </c>
      <c r="V16" s="9">
        <v>0.48536934333550141</v>
      </c>
    </row>
    <row r="17" spans="2:22" x14ac:dyDescent="0.25">
      <c r="B17" s="3" t="s">
        <v>11</v>
      </c>
      <c r="C17" s="3" t="s">
        <v>10</v>
      </c>
      <c r="D17" s="11"/>
      <c r="E17" s="11"/>
      <c r="F17" s="11"/>
      <c r="G17" s="9">
        <v>0.97458397166288857</v>
      </c>
      <c r="H17" s="9">
        <v>5.5634336379361556E-5</v>
      </c>
      <c r="I17" s="12">
        <v>0.99994436566362066</v>
      </c>
      <c r="J17" s="89"/>
      <c r="K17" s="89"/>
      <c r="L17" s="89"/>
      <c r="O17" s="3" t="s">
        <v>11</v>
      </c>
      <c r="P17" s="3" t="s">
        <v>10</v>
      </c>
      <c r="Q17" s="11"/>
      <c r="R17" s="11"/>
      <c r="S17" s="11"/>
      <c r="T17" s="9">
        <v>0.97453440976461614</v>
      </c>
      <c r="U17" s="9">
        <v>4.7801639328353537E-6</v>
      </c>
      <c r="V17" s="12">
        <v>0.99999521983606721</v>
      </c>
    </row>
    <row r="18" spans="2:22" x14ac:dyDescent="0.25">
      <c r="B18" s="3" t="s">
        <v>12</v>
      </c>
      <c r="C18" s="3" t="s">
        <v>10</v>
      </c>
      <c r="D18" s="11"/>
      <c r="E18" s="11"/>
      <c r="F18" s="11"/>
      <c r="G18" s="9">
        <v>0.97301447234123695</v>
      </c>
      <c r="H18" s="9">
        <v>4.1344997247161836E-3</v>
      </c>
      <c r="I18" s="12">
        <v>0.99586550027528387</v>
      </c>
      <c r="J18" s="89"/>
      <c r="K18" s="89"/>
      <c r="L18" s="89"/>
      <c r="O18" s="3" t="s">
        <v>12</v>
      </c>
      <c r="P18" s="3" t="s">
        <v>10</v>
      </c>
      <c r="Q18" s="11"/>
      <c r="R18" s="11"/>
      <c r="S18" s="11"/>
      <c r="T18" s="9">
        <v>0.97287804507359199</v>
      </c>
      <c r="U18" s="9">
        <v>3.9948489125384776E-3</v>
      </c>
      <c r="V18" s="12">
        <v>0.99600515108746157</v>
      </c>
    </row>
    <row r="19" spans="2:22" x14ac:dyDescent="0.25">
      <c r="B19" s="5" t="s">
        <v>13</v>
      </c>
      <c r="C19" s="5" t="s">
        <v>10</v>
      </c>
      <c r="D19" s="13"/>
      <c r="E19" s="13"/>
      <c r="F19" s="13"/>
      <c r="G19" s="14">
        <v>0.93528550159469803</v>
      </c>
      <c r="H19" s="14">
        <v>3.5936343595792037E-3</v>
      </c>
      <c r="I19" s="15">
        <v>0.99640636564042084</v>
      </c>
      <c r="J19" s="90"/>
      <c r="K19" s="90"/>
      <c r="L19" s="90"/>
      <c r="O19" s="5" t="s">
        <v>13</v>
      </c>
      <c r="P19" s="5" t="s">
        <v>10</v>
      </c>
      <c r="Q19" s="13"/>
      <c r="R19" s="13"/>
      <c r="S19" s="13"/>
      <c r="T19" s="14">
        <v>0.93508691301600444</v>
      </c>
      <c r="U19" s="14">
        <v>3.382023095215062E-3</v>
      </c>
      <c r="V19" s="15">
        <v>0.99661797690478493</v>
      </c>
    </row>
    <row r="20" spans="2:22" x14ac:dyDescent="0.25">
      <c r="B20" s="7">
        <v>2003</v>
      </c>
      <c r="C20" s="7" t="s">
        <v>14</v>
      </c>
      <c r="D20" s="8">
        <v>2700</v>
      </c>
      <c r="E20" s="8">
        <v>2700</v>
      </c>
      <c r="F20" s="8">
        <v>2124</v>
      </c>
      <c r="G20" s="9">
        <v>0.65481460717814322</v>
      </c>
      <c r="H20" s="9">
        <v>6.7950214262426645E-3</v>
      </c>
      <c r="I20" s="9">
        <v>0.99320497857375734</v>
      </c>
      <c r="J20" s="89">
        <v>1390.8262256463761</v>
      </c>
      <c r="K20" s="89">
        <v>9.4506940034473406</v>
      </c>
      <c r="L20" s="89">
        <v>1381.3755316429288</v>
      </c>
      <c r="O20" s="7">
        <v>2003</v>
      </c>
      <c r="P20" s="7" t="s">
        <v>14</v>
      </c>
      <c r="Q20" s="8">
        <v>2700</v>
      </c>
      <c r="R20" s="8">
        <v>2700</v>
      </c>
      <c r="S20" s="8">
        <v>2124</v>
      </c>
      <c r="T20" s="9">
        <v>0.65254534070859904</v>
      </c>
      <c r="U20" s="9">
        <v>3.3410901594677078E-3</v>
      </c>
      <c r="V20" s="9">
        <v>0.99665890984053229</v>
      </c>
    </row>
    <row r="21" spans="2:22" x14ac:dyDescent="0.25">
      <c r="B21" s="7">
        <v>2004</v>
      </c>
      <c r="C21" s="7" t="s">
        <v>14</v>
      </c>
      <c r="D21" s="8">
        <v>2520</v>
      </c>
      <c r="E21" s="8">
        <v>2520</v>
      </c>
      <c r="F21" s="8">
        <v>2196</v>
      </c>
      <c r="G21" s="9">
        <v>0.90208857423796929</v>
      </c>
      <c r="H21" s="9">
        <v>8.9781223879215055E-4</v>
      </c>
      <c r="I21" s="9">
        <v>0.99910218776120785</v>
      </c>
      <c r="J21" s="89">
        <v>1980.9865090265805</v>
      </c>
      <c r="K21" s="89">
        <v>1.778553932686201</v>
      </c>
      <c r="L21" s="89">
        <v>1979.2079550938943</v>
      </c>
      <c r="O21" s="7">
        <v>2004</v>
      </c>
      <c r="P21" s="7" t="s">
        <v>14</v>
      </c>
      <c r="Q21" s="8">
        <v>2520</v>
      </c>
      <c r="R21" s="8">
        <v>2520</v>
      </c>
      <c r="S21" s="8">
        <v>2196</v>
      </c>
      <c r="T21" s="9">
        <v>0.90196691274098673</v>
      </c>
      <c r="U21" s="9">
        <v>7.6304868362786493E-4</v>
      </c>
      <c r="V21" s="9">
        <v>0.99923695131637214</v>
      </c>
    </row>
    <row r="22" spans="2:22" x14ac:dyDescent="0.25">
      <c r="B22" s="7">
        <v>2005</v>
      </c>
      <c r="C22" s="7" t="s">
        <v>14</v>
      </c>
      <c r="D22" s="8">
        <v>2567</v>
      </c>
      <c r="E22" s="8">
        <v>2567</v>
      </c>
      <c r="F22" s="8">
        <v>2338</v>
      </c>
      <c r="G22" s="9">
        <v>0.97464800268697049</v>
      </c>
      <c r="H22" s="9">
        <v>4.3812489931649434E-4</v>
      </c>
      <c r="I22" s="9">
        <v>0.99956187510068351</v>
      </c>
      <c r="J22" s="89">
        <v>2278.7270302821371</v>
      </c>
      <c r="K22" s="89">
        <v>0.9983670507121355</v>
      </c>
      <c r="L22" s="89">
        <v>2277.7286632314249</v>
      </c>
      <c r="O22" s="7">
        <v>2005</v>
      </c>
      <c r="P22" s="7" t="s">
        <v>14</v>
      </c>
      <c r="Q22" s="8">
        <v>2567</v>
      </c>
      <c r="R22" s="8">
        <v>2567</v>
      </c>
      <c r="S22" s="8">
        <v>2338</v>
      </c>
      <c r="T22" s="9">
        <v>0.97441130962889855</v>
      </c>
      <c r="U22" s="9">
        <v>1.9532254818221961E-4</v>
      </c>
      <c r="V22" s="9">
        <v>0.99980467745181778</v>
      </c>
    </row>
    <row r="23" spans="2:22" x14ac:dyDescent="0.25">
      <c r="B23" s="7">
        <v>2006</v>
      </c>
      <c r="C23" s="7" t="s">
        <v>14</v>
      </c>
      <c r="D23" s="8">
        <v>4155</v>
      </c>
      <c r="E23" s="8">
        <v>4155</v>
      </c>
      <c r="F23" s="8">
        <v>4051</v>
      </c>
      <c r="G23" s="9">
        <v>0.92527007250811732</v>
      </c>
      <c r="H23" s="9">
        <v>3.9191938952515271E-3</v>
      </c>
      <c r="I23" s="9">
        <v>0.99608080610474847</v>
      </c>
      <c r="J23" s="89">
        <v>3748.2690637303831</v>
      </c>
      <c r="K23" s="89">
        <v>14.690193232332275</v>
      </c>
      <c r="L23" s="89">
        <v>3733.5788704980509</v>
      </c>
      <c r="O23" s="7">
        <v>2006</v>
      </c>
      <c r="P23" s="7" t="s">
        <v>14</v>
      </c>
      <c r="Q23" s="8">
        <v>4155</v>
      </c>
      <c r="R23" s="8">
        <v>4155</v>
      </c>
      <c r="S23" s="8">
        <v>4051</v>
      </c>
      <c r="T23" s="9">
        <v>0.92466027507664317</v>
      </c>
      <c r="U23" s="9">
        <v>3.2622958609405117E-3</v>
      </c>
      <c r="V23" s="9">
        <v>0.99673770413905949</v>
      </c>
    </row>
    <row r="24" spans="2:22" x14ac:dyDescent="0.25">
      <c r="B24" s="7">
        <v>2007</v>
      </c>
      <c r="C24" s="7" t="s">
        <v>14</v>
      </c>
      <c r="D24" s="10">
        <v>4244</v>
      </c>
      <c r="E24" s="10">
        <v>4244</v>
      </c>
      <c r="F24" s="10">
        <v>4430</v>
      </c>
      <c r="G24" s="9">
        <v>0.93769716306495621</v>
      </c>
      <c r="H24" s="9">
        <v>1.1336108054690985E-2</v>
      </c>
      <c r="I24" s="9">
        <v>0.98866389194530901</v>
      </c>
      <c r="J24" s="89">
        <v>4153.9984323777562</v>
      </c>
      <c r="K24" s="89">
        <v>47.090175088451211</v>
      </c>
      <c r="L24" s="89">
        <v>4106.9082572893049</v>
      </c>
      <c r="O24" s="7">
        <v>2007</v>
      </c>
      <c r="P24" s="7" t="s">
        <v>14</v>
      </c>
      <c r="Q24" s="10">
        <v>4244</v>
      </c>
      <c r="R24" s="10">
        <v>4244</v>
      </c>
      <c r="S24" s="10">
        <v>4430</v>
      </c>
      <c r="T24" s="9">
        <v>0.93745951098964242</v>
      </c>
      <c r="U24" s="9">
        <v>1.1085475336206296E-2</v>
      </c>
      <c r="V24" s="9">
        <v>0.9889145246637937</v>
      </c>
    </row>
    <row r="25" spans="2:22" x14ac:dyDescent="0.25">
      <c r="B25" s="7">
        <v>2008</v>
      </c>
      <c r="C25" s="7" t="s">
        <v>14</v>
      </c>
      <c r="D25" s="10">
        <v>3686</v>
      </c>
      <c r="E25" s="10">
        <v>3686</v>
      </c>
      <c r="F25" s="10">
        <v>3678</v>
      </c>
      <c r="G25" s="9">
        <v>0.91402765554912457</v>
      </c>
      <c r="H25" s="9">
        <v>6.9170909495448796E-2</v>
      </c>
      <c r="I25" s="9">
        <v>0.9308290905045512</v>
      </c>
      <c r="J25" s="89">
        <v>3361.7937171096801</v>
      </c>
      <c r="K25" s="89">
        <v>232.53832894856208</v>
      </c>
      <c r="L25" s="89">
        <v>3129.2553881611179</v>
      </c>
      <c r="O25" s="7">
        <v>2008</v>
      </c>
      <c r="P25" s="7" t="s">
        <v>14</v>
      </c>
      <c r="Q25" s="10">
        <v>3686</v>
      </c>
      <c r="R25" s="10">
        <v>3686</v>
      </c>
      <c r="S25" s="10">
        <v>3678</v>
      </c>
      <c r="T25" s="9">
        <v>0.91367198023145746</v>
      </c>
      <c r="U25" s="9">
        <v>6.8808555237441338E-2</v>
      </c>
      <c r="V25" s="9">
        <v>0.93119144476255866</v>
      </c>
    </row>
    <row r="26" spans="2:22" x14ac:dyDescent="0.25">
      <c r="B26" s="7">
        <v>2009</v>
      </c>
      <c r="C26" s="7" t="s">
        <v>14</v>
      </c>
      <c r="D26" s="10">
        <v>3713</v>
      </c>
      <c r="E26" s="10">
        <v>3713</v>
      </c>
      <c r="F26" s="10">
        <v>3804</v>
      </c>
      <c r="G26" s="9">
        <v>0.87424625645087939</v>
      </c>
      <c r="H26" s="9">
        <v>7.1743349938979684E-5</v>
      </c>
      <c r="I26" s="9">
        <v>0.99992825665006102</v>
      </c>
      <c r="J26" s="89">
        <v>3325.6327595391454</v>
      </c>
      <c r="K26" s="89">
        <v>0.23859203483615157</v>
      </c>
      <c r="L26" s="89">
        <v>3325.3941675043093</v>
      </c>
      <c r="O26" s="7">
        <v>2009</v>
      </c>
      <c r="P26" s="7" t="s">
        <v>14</v>
      </c>
      <c r="Q26" s="10">
        <v>3713</v>
      </c>
      <c r="R26" s="10">
        <v>3713</v>
      </c>
      <c r="S26" s="10">
        <v>3804</v>
      </c>
      <c r="T26" s="9">
        <v>0.87418389282212983</v>
      </c>
      <c r="U26" s="9">
        <v>4.0921179500497118E-7</v>
      </c>
      <c r="V26" s="9">
        <v>0.999999590788205</v>
      </c>
    </row>
    <row r="27" spans="2:22" x14ac:dyDescent="0.25">
      <c r="B27" s="7">
        <v>2010</v>
      </c>
      <c r="C27" s="7" t="s">
        <v>14</v>
      </c>
      <c r="D27" s="10">
        <v>2895</v>
      </c>
      <c r="E27" s="10">
        <v>2895</v>
      </c>
      <c r="F27" s="10">
        <v>3141</v>
      </c>
      <c r="G27" s="9">
        <v>0.92100478365645888</v>
      </c>
      <c r="H27" s="9">
        <v>4.3997504188642012E-4</v>
      </c>
      <c r="I27" s="9">
        <v>0.99956002495811358</v>
      </c>
      <c r="J27" s="89">
        <v>2892.8760254649374</v>
      </c>
      <c r="K27" s="89">
        <v>1.2727932504761563</v>
      </c>
      <c r="L27" s="89">
        <v>2891.6032322144611</v>
      </c>
      <c r="O27" s="7">
        <v>2010</v>
      </c>
      <c r="P27" s="7" t="s">
        <v>14</v>
      </c>
      <c r="Q27" s="10">
        <v>2895</v>
      </c>
      <c r="R27" s="10">
        <v>2895</v>
      </c>
      <c r="S27" s="10">
        <v>3141</v>
      </c>
      <c r="T27" s="9">
        <v>0.92061660511408494</v>
      </c>
      <c r="U27" s="9">
        <v>1.8509959301415968E-5</v>
      </c>
      <c r="V27" s="9">
        <v>0.99998149004069858</v>
      </c>
    </row>
    <row r="28" spans="2:22" ht="14.45" x14ac:dyDescent="0.3">
      <c r="B28" s="7">
        <v>2011</v>
      </c>
      <c r="C28" s="7" t="s">
        <v>14</v>
      </c>
      <c r="D28" s="10">
        <v>2798</v>
      </c>
      <c r="E28" s="10">
        <v>2798</v>
      </c>
      <c r="F28" s="10">
        <v>1819</v>
      </c>
      <c r="G28" s="9">
        <v>0.93777427315378392</v>
      </c>
      <c r="H28" s="9">
        <v>3.7506995312960312E-3</v>
      </c>
      <c r="I28" s="9">
        <v>0.99624930046870397</v>
      </c>
      <c r="J28" s="89">
        <v>1705.811402866733</v>
      </c>
      <c r="K28" s="89">
        <v>6.3979860292116806</v>
      </c>
      <c r="L28" s="89">
        <v>1699.4134168375213</v>
      </c>
      <c r="O28" s="7">
        <v>2011</v>
      </c>
      <c r="P28" s="7" t="s">
        <v>14</v>
      </c>
      <c r="Q28" s="10">
        <v>2798</v>
      </c>
      <c r="R28" s="10">
        <v>2798</v>
      </c>
      <c r="S28" s="10">
        <v>1819</v>
      </c>
      <c r="T28" s="9">
        <v>0.93713589581322709</v>
      </c>
      <c r="U28" s="9">
        <v>3.0720541162539972E-3</v>
      </c>
      <c r="V28" s="9">
        <v>0.996927945883746</v>
      </c>
    </row>
    <row r="29" spans="2:22" ht="14.45" x14ac:dyDescent="0.3">
      <c r="B29" s="7">
        <v>2012</v>
      </c>
      <c r="C29" s="7" t="s">
        <v>14</v>
      </c>
      <c r="D29" s="10">
        <v>2102</v>
      </c>
      <c r="E29" s="10">
        <v>2102</v>
      </c>
      <c r="F29" s="10">
        <v>2452</v>
      </c>
      <c r="G29" s="9">
        <v>0.88390282658282793</v>
      </c>
      <c r="H29" s="9">
        <v>4.6420172520977854E-4</v>
      </c>
      <c r="I29" s="9">
        <v>0.99953579827479022</v>
      </c>
      <c r="J29" s="89">
        <v>2167.329730781094</v>
      </c>
      <c r="K29" s="89">
        <v>1.0060782001270288</v>
      </c>
      <c r="L29" s="89">
        <v>2166.3236525809671</v>
      </c>
      <c r="O29" s="7">
        <v>2012</v>
      </c>
      <c r="P29" s="7" t="s">
        <v>14</v>
      </c>
      <c r="Q29" s="10">
        <v>2102</v>
      </c>
      <c r="R29" s="10">
        <v>2102</v>
      </c>
      <c r="S29" s="10">
        <v>2452</v>
      </c>
      <c r="T29" s="9">
        <v>0.88350713162556893</v>
      </c>
      <c r="U29" s="9">
        <v>1.6541190484331558E-5</v>
      </c>
      <c r="V29" s="9">
        <v>0.99998345880951567</v>
      </c>
    </row>
    <row r="30" spans="2:22" ht="14.45" x14ac:dyDescent="0.3">
      <c r="B30" s="7">
        <v>2013</v>
      </c>
      <c r="C30" s="7" t="s">
        <v>14</v>
      </c>
      <c r="D30" s="10">
        <v>2040</v>
      </c>
      <c r="E30" s="10">
        <v>2040</v>
      </c>
      <c r="F30" s="10">
        <v>447</v>
      </c>
      <c r="G30" s="9">
        <v>0.43145910462585751</v>
      </c>
      <c r="H30" s="9">
        <v>2.2061034525209244E-3</v>
      </c>
      <c r="I30" s="9">
        <v>0.99779389654747908</v>
      </c>
      <c r="J30" s="89">
        <v>192.86221976775832</v>
      </c>
      <c r="K30" s="89">
        <v>0.42547400889050091</v>
      </c>
      <c r="L30" s="89">
        <v>192.43674575886783</v>
      </c>
      <c r="O30" s="7">
        <v>2013</v>
      </c>
      <c r="P30" s="7" t="s">
        <v>14</v>
      </c>
      <c r="Q30" s="10">
        <v>2040</v>
      </c>
      <c r="R30" s="10">
        <v>2040</v>
      </c>
      <c r="S30" s="10">
        <v>447</v>
      </c>
      <c r="T30" s="9">
        <v>0.43050726120552085</v>
      </c>
      <c r="U30" s="9">
        <v>0</v>
      </c>
      <c r="V30" s="9">
        <v>1</v>
      </c>
    </row>
    <row r="31" spans="2:22" ht="14.45" x14ac:dyDescent="0.3">
      <c r="B31" s="7">
        <v>2014</v>
      </c>
      <c r="C31" s="7" t="s">
        <v>14</v>
      </c>
      <c r="D31" s="10">
        <v>2399</v>
      </c>
      <c r="E31" s="10">
        <v>2399</v>
      </c>
      <c r="F31" s="10">
        <v>2096</v>
      </c>
      <c r="G31" s="9">
        <v>1.9777389387021016</v>
      </c>
      <c r="H31" s="9">
        <v>0.51085094539861087</v>
      </c>
      <c r="I31" s="9">
        <v>0.48914905460138913</v>
      </c>
      <c r="J31" s="89">
        <v>4145.3408155196048</v>
      </c>
      <c r="K31" s="89">
        <v>2117.6512746076387</v>
      </c>
      <c r="L31" s="89">
        <v>2027.6895409119661</v>
      </c>
      <c r="O31" s="7">
        <v>2014</v>
      </c>
      <c r="P31" s="7" t="s">
        <v>14</v>
      </c>
      <c r="Q31" s="10">
        <v>2399</v>
      </c>
      <c r="R31" s="10">
        <v>2399</v>
      </c>
      <c r="S31" s="10">
        <v>2096</v>
      </c>
      <c r="T31" s="9">
        <v>1.9760154431380033</v>
      </c>
      <c r="U31" s="9">
        <v>0.5104243059061333</v>
      </c>
      <c r="V31" s="9">
        <v>0.4895756940938667</v>
      </c>
    </row>
    <row r="32" spans="2:22" ht="14.45" x14ac:dyDescent="0.3">
      <c r="B32" s="3" t="s">
        <v>11</v>
      </c>
      <c r="C32" s="3" t="s">
        <v>14</v>
      </c>
      <c r="D32" s="11"/>
      <c r="E32" s="11"/>
      <c r="F32" s="11"/>
      <c r="G32" s="9">
        <v>0.90327941693041414</v>
      </c>
      <c r="H32" s="9">
        <v>1.7947358683793574E-2</v>
      </c>
      <c r="I32" s="12">
        <v>0.9820526413162064</v>
      </c>
      <c r="J32" s="89"/>
      <c r="K32" s="89"/>
      <c r="L32" s="89"/>
      <c r="O32" s="3" t="s">
        <v>11</v>
      </c>
      <c r="P32" s="3" t="s">
        <v>14</v>
      </c>
      <c r="Q32" s="11"/>
      <c r="R32" s="11"/>
      <c r="S32" s="11"/>
      <c r="T32" s="9">
        <v>0.90295068547604251</v>
      </c>
      <c r="U32" s="9">
        <v>1.7589829088609524E-2</v>
      </c>
      <c r="V32" s="12">
        <v>0.98241017091139049</v>
      </c>
    </row>
    <row r="33" spans="2:22" ht="14.45" x14ac:dyDescent="0.3">
      <c r="B33" s="3" t="s">
        <v>12</v>
      </c>
      <c r="C33" s="3" t="s">
        <v>14</v>
      </c>
      <c r="D33" s="11"/>
      <c r="E33" s="11"/>
      <c r="F33" s="11"/>
      <c r="G33" s="9">
        <v>0.91116963714237975</v>
      </c>
      <c r="H33" s="9">
        <v>1.6387613398642632E-2</v>
      </c>
      <c r="I33" s="12">
        <v>0.98361238660135741</v>
      </c>
      <c r="J33" s="89"/>
      <c r="K33" s="89"/>
      <c r="L33" s="89"/>
      <c r="O33" s="3" t="s">
        <v>12</v>
      </c>
      <c r="P33" s="3" t="s">
        <v>14</v>
      </c>
      <c r="Q33" s="11"/>
      <c r="R33" s="11"/>
      <c r="S33" s="11"/>
      <c r="T33" s="9">
        <v>0.91086178550839858</v>
      </c>
      <c r="U33" s="9">
        <v>1.6055173630900792E-2</v>
      </c>
      <c r="V33" s="12">
        <v>0.98394482636909919</v>
      </c>
    </row>
    <row r="34" spans="2:22" ht="14.45" x14ac:dyDescent="0.3">
      <c r="B34" s="5" t="s">
        <v>13</v>
      </c>
      <c r="C34" s="5" t="s">
        <v>14</v>
      </c>
      <c r="D34" s="13"/>
      <c r="E34" s="13"/>
      <c r="F34" s="13"/>
      <c r="G34" s="14">
        <v>0.89921922208320271</v>
      </c>
      <c r="H34" s="14">
        <v>1.1681064616337829E-2</v>
      </c>
      <c r="I34" s="15">
        <v>0.98831893538366222</v>
      </c>
      <c r="J34" s="90"/>
      <c r="K34" s="90"/>
      <c r="L34" s="90"/>
      <c r="O34" s="5" t="s">
        <v>13</v>
      </c>
      <c r="P34" s="5" t="s">
        <v>14</v>
      </c>
      <c r="Q34" s="13"/>
      <c r="R34" s="13"/>
      <c r="S34" s="13"/>
      <c r="T34" s="14">
        <v>0.89875108059322795</v>
      </c>
      <c r="U34" s="14">
        <v>1.1166269019457596E-2</v>
      </c>
      <c r="V34" s="15">
        <v>0.98883373098054239</v>
      </c>
    </row>
    <row r="35" spans="2:22" ht="14.45" x14ac:dyDescent="0.3">
      <c r="B35" s="7">
        <v>2003</v>
      </c>
      <c r="C35" s="7" t="s">
        <v>15</v>
      </c>
      <c r="D35" s="8">
        <v>510</v>
      </c>
      <c r="E35" s="8">
        <v>510</v>
      </c>
      <c r="F35" s="8">
        <v>226</v>
      </c>
      <c r="G35" s="9">
        <v>0.91523519206421966</v>
      </c>
      <c r="H35" s="9">
        <v>1.9955859568432377E-4</v>
      </c>
      <c r="I35" s="9">
        <v>0.99980044140431568</v>
      </c>
      <c r="J35" s="89">
        <v>206.84315340651364</v>
      </c>
      <c r="K35" s="89">
        <v>4.1277329220721012E-2</v>
      </c>
      <c r="L35" s="89">
        <v>206.80187607729292</v>
      </c>
      <c r="O35" s="7">
        <v>2003</v>
      </c>
      <c r="P35" s="7" t="s">
        <v>15</v>
      </c>
      <c r="Q35" s="8">
        <v>510</v>
      </c>
      <c r="R35" s="8">
        <v>510</v>
      </c>
      <c r="S35" s="8">
        <v>226</v>
      </c>
      <c r="T35" s="9">
        <v>0.91505254901457045</v>
      </c>
      <c r="U35" s="9">
        <v>0</v>
      </c>
      <c r="V35" s="9">
        <v>1</v>
      </c>
    </row>
    <row r="36" spans="2:22" ht="14.45" x14ac:dyDescent="0.3">
      <c r="B36" s="7">
        <v>2004</v>
      </c>
      <c r="C36" s="7" t="s">
        <v>15</v>
      </c>
      <c r="D36" s="8">
        <v>370</v>
      </c>
      <c r="E36" s="8">
        <v>370</v>
      </c>
      <c r="F36" s="8">
        <v>285</v>
      </c>
      <c r="G36" s="9">
        <v>0.71407261948302669</v>
      </c>
      <c r="H36" s="9">
        <v>7.7564357631476621E-4</v>
      </c>
      <c r="I36" s="12">
        <v>0.99922435642368523</v>
      </c>
      <c r="J36" s="89">
        <v>203.51069655266261</v>
      </c>
      <c r="K36" s="89">
        <v>0.15785176449241639</v>
      </c>
      <c r="L36" s="89">
        <v>203.35284478817019</v>
      </c>
      <c r="O36" s="7">
        <v>2004</v>
      </c>
      <c r="P36" s="7" t="s">
        <v>15</v>
      </c>
      <c r="Q36" s="8">
        <v>370</v>
      </c>
      <c r="R36" s="8">
        <v>370</v>
      </c>
      <c r="S36" s="8">
        <v>285</v>
      </c>
      <c r="T36" s="9">
        <v>0.71351875364270245</v>
      </c>
      <c r="U36" s="9">
        <v>0</v>
      </c>
      <c r="V36" s="12">
        <v>1</v>
      </c>
    </row>
    <row r="37" spans="2:22" ht="14.45" x14ac:dyDescent="0.3">
      <c r="B37" s="7">
        <v>2005</v>
      </c>
      <c r="C37" s="7" t="s">
        <v>15</v>
      </c>
      <c r="D37" s="8">
        <v>377</v>
      </c>
      <c r="E37" s="8">
        <v>377</v>
      </c>
      <c r="F37" s="8">
        <v>121</v>
      </c>
      <c r="G37" s="9">
        <v>0.86606673701794079</v>
      </c>
      <c r="H37" s="9">
        <v>1.1414150573942239E-2</v>
      </c>
      <c r="I37" s="12">
        <v>0.98858584942605776</v>
      </c>
      <c r="J37" s="89">
        <v>104.79407517917083</v>
      </c>
      <c r="K37" s="89">
        <v>1.1961353533520789</v>
      </c>
      <c r="L37" s="89">
        <v>103.59793982581876</v>
      </c>
      <c r="O37" s="7">
        <v>2005</v>
      </c>
      <c r="P37" s="7" t="s">
        <v>15</v>
      </c>
      <c r="Q37" s="8">
        <v>377</v>
      </c>
      <c r="R37" s="8">
        <v>377</v>
      </c>
      <c r="S37" s="8">
        <v>121</v>
      </c>
      <c r="T37" s="9">
        <v>0.85618132087453502</v>
      </c>
      <c r="U37" s="9">
        <v>0</v>
      </c>
      <c r="V37" s="12">
        <v>1</v>
      </c>
    </row>
    <row r="38" spans="2:22" ht="14.45" x14ac:dyDescent="0.3">
      <c r="B38" s="7">
        <v>2006</v>
      </c>
      <c r="C38" s="7" t="s">
        <v>15</v>
      </c>
      <c r="D38" s="8">
        <v>1438</v>
      </c>
      <c r="E38" s="8">
        <v>1438</v>
      </c>
      <c r="F38" s="8">
        <v>558</v>
      </c>
      <c r="G38" s="9">
        <v>0.80460888401475306</v>
      </c>
      <c r="H38" s="9">
        <v>1.740144011653233E-2</v>
      </c>
      <c r="I38" s="12">
        <v>0.98259855988346767</v>
      </c>
      <c r="J38" s="89">
        <v>448.97175728023223</v>
      </c>
      <c r="K38" s="89">
        <v>7.8127551483262492</v>
      </c>
      <c r="L38" s="89">
        <v>441.15900213190599</v>
      </c>
      <c r="O38" s="7">
        <v>2006</v>
      </c>
      <c r="P38" s="7" t="s">
        <v>15</v>
      </c>
      <c r="Q38" s="8">
        <v>1438</v>
      </c>
      <c r="R38" s="8">
        <v>1438</v>
      </c>
      <c r="S38" s="8">
        <v>558</v>
      </c>
      <c r="T38" s="9">
        <v>0.79060753070234047</v>
      </c>
      <c r="U38" s="9">
        <v>0</v>
      </c>
      <c r="V38" s="12">
        <v>1</v>
      </c>
    </row>
    <row r="39" spans="2:22" ht="14.45" x14ac:dyDescent="0.3">
      <c r="B39" s="7">
        <v>2007</v>
      </c>
      <c r="C39" s="7" t="s">
        <v>15</v>
      </c>
      <c r="D39" s="10">
        <v>1466</v>
      </c>
      <c r="E39" s="10">
        <v>1466</v>
      </c>
      <c r="F39" s="10">
        <v>595</v>
      </c>
      <c r="G39" s="9">
        <v>0.94060831563034364</v>
      </c>
      <c r="H39" s="9">
        <v>7.381077304756567E-3</v>
      </c>
      <c r="I39" s="12">
        <v>0.99261892269524343</v>
      </c>
      <c r="J39" s="89">
        <v>559.66194780005446</v>
      </c>
      <c r="K39" s="89">
        <v>4.1309081012428361</v>
      </c>
      <c r="L39" s="89">
        <v>555.53103969881158</v>
      </c>
      <c r="O39" s="7">
        <v>2007</v>
      </c>
      <c r="P39" s="7" t="s">
        <v>15</v>
      </c>
      <c r="Q39" s="10">
        <v>1466</v>
      </c>
      <c r="R39" s="10">
        <v>1466</v>
      </c>
      <c r="S39" s="10">
        <v>595</v>
      </c>
      <c r="T39" s="9">
        <v>0.93839979364765957</v>
      </c>
      <c r="U39" s="9">
        <v>5.0449507134674443E-3</v>
      </c>
      <c r="V39" s="12">
        <v>0.99495504928653256</v>
      </c>
    </row>
    <row r="40" spans="2:22" x14ac:dyDescent="0.25">
      <c r="B40" s="7">
        <v>2008</v>
      </c>
      <c r="C40" s="7" t="s">
        <v>15</v>
      </c>
      <c r="D40" s="10">
        <v>1003</v>
      </c>
      <c r="E40" s="10">
        <v>1003</v>
      </c>
      <c r="F40" s="10">
        <v>566</v>
      </c>
      <c r="G40" s="9">
        <v>0.97406764317717964</v>
      </c>
      <c r="H40" s="9">
        <v>7.7502471387203009E-4</v>
      </c>
      <c r="I40" s="12">
        <v>0.99922497528612797</v>
      </c>
      <c r="J40" s="89">
        <v>551.32228603828366</v>
      </c>
      <c r="K40" s="89">
        <v>0.42728839698809434</v>
      </c>
      <c r="L40" s="89">
        <v>550.89499764129562</v>
      </c>
      <c r="O40" s="7">
        <v>2008</v>
      </c>
      <c r="P40" s="7" t="s">
        <v>15</v>
      </c>
      <c r="Q40" s="10">
        <v>1003</v>
      </c>
      <c r="R40" s="10">
        <v>1003</v>
      </c>
      <c r="S40" s="10">
        <v>566</v>
      </c>
      <c r="T40" s="9">
        <v>0.97351627435599652</v>
      </c>
      <c r="U40" s="9">
        <v>2.0909529776169666E-4</v>
      </c>
      <c r="V40" s="12">
        <v>0.9997909047022383</v>
      </c>
    </row>
    <row r="41" spans="2:22" x14ac:dyDescent="0.25">
      <c r="B41" s="7">
        <v>2009</v>
      </c>
      <c r="C41" s="7" t="s">
        <v>15</v>
      </c>
      <c r="D41" s="10">
        <v>819</v>
      </c>
      <c r="E41" s="10">
        <v>819</v>
      </c>
      <c r="F41" s="10">
        <v>717</v>
      </c>
      <c r="G41" s="9">
        <v>0.94514738032851597</v>
      </c>
      <c r="H41" s="9">
        <v>7.8982979661357255E-5</v>
      </c>
      <c r="I41" s="12">
        <v>0.99992101702033864</v>
      </c>
      <c r="J41" s="89">
        <v>677.67067169554593</v>
      </c>
      <c r="K41" s="89">
        <v>5.3524448879627616E-2</v>
      </c>
      <c r="L41" s="89">
        <v>677.61714724666626</v>
      </c>
      <c r="O41" s="7">
        <v>2009</v>
      </c>
      <c r="P41" s="7" t="s">
        <v>15</v>
      </c>
      <c r="Q41" s="10">
        <v>819</v>
      </c>
      <c r="R41" s="10">
        <v>819</v>
      </c>
      <c r="S41" s="10">
        <v>717</v>
      </c>
      <c r="T41" s="9">
        <v>0.94507526029953137</v>
      </c>
      <c r="U41" s="9">
        <v>2.6775934564016168E-6</v>
      </c>
      <c r="V41" s="12">
        <v>0.9999973224065436</v>
      </c>
    </row>
    <row r="42" spans="2:22" x14ac:dyDescent="0.25">
      <c r="B42" s="7">
        <v>2010</v>
      </c>
      <c r="C42" s="7" t="s">
        <v>15</v>
      </c>
      <c r="D42" s="10">
        <v>650</v>
      </c>
      <c r="E42" s="10">
        <v>650</v>
      </c>
      <c r="F42" s="10">
        <v>533</v>
      </c>
      <c r="G42" s="9">
        <v>0.9650153155631096</v>
      </c>
      <c r="H42" s="9">
        <v>4.6563187712755916E-4</v>
      </c>
      <c r="I42" s="12">
        <v>0.99953436812287244</v>
      </c>
      <c r="J42" s="89">
        <v>514.35316319513743</v>
      </c>
      <c r="K42" s="89">
        <v>0.23949922888504963</v>
      </c>
      <c r="L42" s="89">
        <v>514.11366396625237</v>
      </c>
      <c r="O42" s="7">
        <v>2010</v>
      </c>
      <c r="P42" s="7" t="s">
        <v>15</v>
      </c>
      <c r="Q42" s="10">
        <v>650</v>
      </c>
      <c r="R42" s="10">
        <v>650</v>
      </c>
      <c r="S42" s="10">
        <v>533</v>
      </c>
      <c r="T42" s="9">
        <v>0.96458810035438447</v>
      </c>
      <c r="U42" s="9">
        <v>2.2938997598198618E-5</v>
      </c>
      <c r="V42" s="12">
        <v>0.9999770610024018</v>
      </c>
    </row>
    <row r="43" spans="2:22" x14ac:dyDescent="0.25">
      <c r="B43" s="7">
        <v>2011</v>
      </c>
      <c r="C43" s="7" t="s">
        <v>15</v>
      </c>
      <c r="D43" s="10">
        <v>611</v>
      </c>
      <c r="E43" s="10">
        <v>611</v>
      </c>
      <c r="F43" s="10">
        <v>367</v>
      </c>
      <c r="G43" s="9">
        <v>0.93812510168854291</v>
      </c>
      <c r="H43" s="9">
        <v>4.1764053000004075E-4</v>
      </c>
      <c r="I43" s="12">
        <v>0.99958235946999996</v>
      </c>
      <c r="J43" s="89">
        <v>344.29191231969526</v>
      </c>
      <c r="K43" s="89">
        <v>0.14379025673592508</v>
      </c>
      <c r="L43" s="89">
        <v>344.14812206295932</v>
      </c>
      <c r="O43" s="7">
        <v>2011</v>
      </c>
      <c r="P43" s="7" t="s">
        <v>15</v>
      </c>
      <c r="Q43" s="10">
        <v>611</v>
      </c>
      <c r="R43" s="10">
        <v>611</v>
      </c>
      <c r="S43" s="10">
        <v>367</v>
      </c>
      <c r="T43" s="9">
        <v>0.93773330262386734</v>
      </c>
      <c r="U43" s="9">
        <v>0</v>
      </c>
      <c r="V43" s="12">
        <v>1</v>
      </c>
    </row>
    <row r="44" spans="2:22" x14ac:dyDescent="0.25">
      <c r="B44" s="7">
        <v>2012</v>
      </c>
      <c r="C44" s="7" t="s">
        <v>16</v>
      </c>
      <c r="D44" s="10">
        <v>409</v>
      </c>
      <c r="E44" s="10">
        <v>409</v>
      </c>
      <c r="F44" s="10">
        <v>435.01</v>
      </c>
      <c r="G44" s="9">
        <v>0.89437625205932747</v>
      </c>
      <c r="H44" s="9">
        <v>6.7620548746460951E-4</v>
      </c>
      <c r="I44" s="12">
        <v>0.99932379451253539</v>
      </c>
      <c r="J44" s="89">
        <v>389.06261340832805</v>
      </c>
      <c r="K44" s="89">
        <v>0.26308627415403341</v>
      </c>
      <c r="L44" s="89">
        <v>388.79952713417401</v>
      </c>
      <c r="O44" s="7">
        <v>2012</v>
      </c>
      <c r="P44" s="7" t="s">
        <v>16</v>
      </c>
      <c r="Q44" s="10">
        <v>409</v>
      </c>
      <c r="R44" s="10">
        <v>409</v>
      </c>
      <c r="S44" s="10">
        <v>435.01</v>
      </c>
      <c r="T44" s="9">
        <v>0.89377146992982692</v>
      </c>
      <c r="U44" s="9">
        <v>0</v>
      </c>
      <c r="V44" s="12">
        <v>1</v>
      </c>
    </row>
    <row r="45" spans="2:22" x14ac:dyDescent="0.25">
      <c r="B45" s="7">
        <v>2013</v>
      </c>
      <c r="C45" s="7" t="s">
        <v>16</v>
      </c>
      <c r="D45" s="10">
        <v>377</v>
      </c>
      <c r="E45" s="10">
        <v>377</v>
      </c>
      <c r="F45" s="10">
        <v>216.59</v>
      </c>
      <c r="G45" s="9">
        <v>0.95529307877789726</v>
      </c>
      <c r="H45" s="9">
        <v>9.2075578209560582E-5</v>
      </c>
      <c r="I45" s="12">
        <v>0.99990792442179044</v>
      </c>
      <c r="J45" s="89">
        <v>206.90692793250477</v>
      </c>
      <c r="K45" s="89">
        <v>1.9051075024949259E-2</v>
      </c>
      <c r="L45" s="89">
        <v>206.88787685747982</v>
      </c>
      <c r="O45" s="7">
        <v>2013</v>
      </c>
      <c r="P45" s="7" t="s">
        <v>16</v>
      </c>
      <c r="Q45" s="10">
        <v>377</v>
      </c>
      <c r="R45" s="10">
        <v>377</v>
      </c>
      <c r="S45" s="10">
        <v>216.59</v>
      </c>
      <c r="T45" s="9">
        <v>0.95520511961530918</v>
      </c>
      <c r="U45" s="9">
        <v>0</v>
      </c>
      <c r="V45" s="12">
        <v>1</v>
      </c>
    </row>
    <row r="46" spans="2:22" x14ac:dyDescent="0.25">
      <c r="B46" s="7">
        <v>2014</v>
      </c>
      <c r="C46" s="7" t="s">
        <v>117</v>
      </c>
      <c r="D46" s="10">
        <v>317</v>
      </c>
      <c r="E46" s="10">
        <v>317</v>
      </c>
      <c r="F46" s="10">
        <v>139</v>
      </c>
      <c r="G46" s="9">
        <v>1.9528476555613934</v>
      </c>
      <c r="H46" s="9">
        <v>0.57513043856339108</v>
      </c>
      <c r="I46" s="9">
        <v>0.42486956143660892</v>
      </c>
      <c r="J46" s="89">
        <v>271.44582412303367</v>
      </c>
      <c r="K46" s="89">
        <v>156.11675587408149</v>
      </c>
      <c r="L46" s="89">
        <v>115.3290682489522</v>
      </c>
      <c r="O46" s="7">
        <v>2014</v>
      </c>
      <c r="P46" s="7" t="s">
        <v>117</v>
      </c>
      <c r="Q46" s="10">
        <v>317</v>
      </c>
      <c r="R46" s="10">
        <v>317</v>
      </c>
      <c r="S46" s="10">
        <v>139</v>
      </c>
      <c r="T46" s="9">
        <v>1.9522537371553399</v>
      </c>
      <c r="U46" s="9">
        <v>0.57500118392404453</v>
      </c>
      <c r="V46" s="9">
        <v>0.42499881607595547</v>
      </c>
    </row>
    <row r="47" spans="2:22" x14ac:dyDescent="0.25">
      <c r="B47" s="3" t="s">
        <v>11</v>
      </c>
      <c r="C47" s="3" t="s">
        <v>17</v>
      </c>
      <c r="D47" s="11"/>
      <c r="E47" s="11"/>
      <c r="F47" s="11"/>
      <c r="G47" s="9">
        <v>0.94602413537648455</v>
      </c>
      <c r="H47" s="9">
        <v>4.5511701511613464E-4</v>
      </c>
      <c r="I47" s="12">
        <v>0.99954488298488386</v>
      </c>
      <c r="J47" s="89"/>
      <c r="K47" s="89"/>
      <c r="L47" s="89"/>
      <c r="O47" s="3" t="s">
        <v>11</v>
      </c>
      <c r="P47" s="3" t="s">
        <v>17</v>
      </c>
      <c r="Q47" s="11"/>
      <c r="R47" s="11"/>
      <c r="S47" s="11"/>
      <c r="T47" s="9">
        <v>0.94564278960213222</v>
      </c>
      <c r="U47" s="9">
        <v>5.2034348391471397E-5</v>
      </c>
      <c r="V47" s="12">
        <v>0.99994796565160848</v>
      </c>
    </row>
    <row r="48" spans="2:22" x14ac:dyDescent="0.25">
      <c r="B48" s="3" t="s">
        <v>12</v>
      </c>
      <c r="C48" s="3" t="s">
        <v>17</v>
      </c>
      <c r="D48" s="11"/>
      <c r="E48" s="11"/>
      <c r="F48" s="11"/>
      <c r="G48" s="9">
        <v>0.94502120891533004</v>
      </c>
      <c r="H48" s="9">
        <v>1.7317090905033387E-3</v>
      </c>
      <c r="I48" s="12">
        <v>0.99826829090949665</v>
      </c>
      <c r="J48" s="89"/>
      <c r="K48" s="89"/>
      <c r="L48" s="89"/>
      <c r="O48" s="3" t="s">
        <v>12</v>
      </c>
      <c r="P48" s="3" t="s">
        <v>17</v>
      </c>
      <c r="Q48" s="11"/>
      <c r="R48" s="11"/>
      <c r="S48" s="11"/>
      <c r="T48" s="9">
        <v>0.94430149822958387</v>
      </c>
      <c r="U48" s="9">
        <v>9.7086696798624544E-4</v>
      </c>
      <c r="V48" s="12">
        <v>0.99902913303201379</v>
      </c>
    </row>
    <row r="49" spans="2:22" x14ac:dyDescent="0.25">
      <c r="B49" s="5" t="s">
        <v>13</v>
      </c>
      <c r="C49" s="5" t="s">
        <v>17</v>
      </c>
      <c r="D49" s="13"/>
      <c r="E49" s="13"/>
      <c r="F49" s="13"/>
      <c r="G49" s="14">
        <v>0.90857896686031248</v>
      </c>
      <c r="H49" s="14">
        <v>3.616093086050382E-3</v>
      </c>
      <c r="I49" s="15">
        <v>0.99638390691394962</v>
      </c>
      <c r="J49" s="90"/>
      <c r="K49" s="90"/>
      <c r="L49" s="90"/>
      <c r="O49" s="5" t="s">
        <v>13</v>
      </c>
      <c r="P49" s="5" t="s">
        <v>17</v>
      </c>
      <c r="Q49" s="13"/>
      <c r="R49" s="13"/>
      <c r="S49" s="13"/>
      <c r="T49" s="14">
        <v>0.90596247104817473</v>
      </c>
      <c r="U49" s="14">
        <v>7.3845256225968489E-4</v>
      </c>
      <c r="V49" s="15">
        <v>0.99926154743774032</v>
      </c>
    </row>
    <row r="50" spans="2:22" x14ac:dyDescent="0.25">
      <c r="B50" s="3"/>
      <c r="C50" s="3"/>
      <c r="D50" s="11"/>
      <c r="E50" s="11"/>
      <c r="F50" s="11"/>
      <c r="G50" s="9"/>
      <c r="H50" s="9"/>
      <c r="I50" s="12"/>
      <c r="O50" s="3"/>
      <c r="P50" s="3"/>
      <c r="Q50" s="11"/>
      <c r="R50" s="11"/>
      <c r="S50" s="11"/>
      <c r="T50" s="9"/>
      <c r="U50" s="9"/>
      <c r="V50" s="12"/>
    </row>
    <row r="51" spans="2:22" x14ac:dyDescent="0.25">
      <c r="B51" s="3"/>
      <c r="C51" s="3"/>
      <c r="D51" s="11"/>
      <c r="E51" s="11"/>
      <c r="F51" s="11"/>
      <c r="G51" s="9"/>
      <c r="H51" s="9"/>
      <c r="I51" s="12"/>
      <c r="O51" s="3"/>
      <c r="P51" s="3"/>
      <c r="Q51" s="11"/>
      <c r="R51" s="11"/>
      <c r="S51" s="11"/>
      <c r="T51" s="9"/>
      <c r="U51" s="9"/>
      <c r="V51" s="12"/>
    </row>
    <row r="52" spans="2:22" x14ac:dyDescent="0.25">
      <c r="B52" s="2"/>
      <c r="C52" s="2"/>
      <c r="D52" s="2"/>
      <c r="E52" s="2"/>
      <c r="F52" s="2"/>
      <c r="G52" s="2"/>
      <c r="H52" s="2"/>
      <c r="I52" s="2"/>
      <c r="M52" s="1"/>
      <c r="N52" s="1"/>
      <c r="O52" s="2"/>
      <c r="P52" s="2"/>
      <c r="Q52" s="2"/>
      <c r="R52" s="2"/>
      <c r="S52" s="2"/>
      <c r="T52" s="2"/>
      <c r="U52" s="2"/>
      <c r="V52" s="2"/>
    </row>
    <row r="53" spans="2:22" x14ac:dyDescent="0.25">
      <c r="B53" s="33" t="s">
        <v>47</v>
      </c>
      <c r="C53" s="33" t="s">
        <v>48</v>
      </c>
      <c r="D53" s="34" t="s">
        <v>4</v>
      </c>
      <c r="E53" s="34" t="s">
        <v>5</v>
      </c>
      <c r="F53" s="34" t="s">
        <v>49</v>
      </c>
      <c r="G53" s="34" t="s">
        <v>46</v>
      </c>
      <c r="H53" s="34" t="s">
        <v>8</v>
      </c>
      <c r="I53" s="34" t="s">
        <v>9</v>
      </c>
      <c r="M53" s="1"/>
      <c r="N53" s="1"/>
      <c r="O53" s="33" t="s">
        <v>47</v>
      </c>
      <c r="P53" s="33" t="s">
        <v>48</v>
      </c>
      <c r="Q53" s="34" t="s">
        <v>4</v>
      </c>
      <c r="R53" s="34" t="s">
        <v>5</v>
      </c>
      <c r="S53" s="34" t="s">
        <v>49</v>
      </c>
      <c r="T53" s="34" t="s">
        <v>46</v>
      </c>
      <c r="U53" s="34" t="s">
        <v>8</v>
      </c>
      <c r="V53" s="34" t="s">
        <v>9</v>
      </c>
    </row>
    <row r="54" spans="2:22" x14ac:dyDescent="0.25">
      <c r="B54" s="35" t="s">
        <v>35</v>
      </c>
      <c r="C54" t="s">
        <v>16</v>
      </c>
      <c r="G54" s="29">
        <v>206.84315340651364</v>
      </c>
      <c r="H54" s="30">
        <v>1.9955859568432377E-4</v>
      </c>
      <c r="I54" s="30">
        <v>0.99980044140431568</v>
      </c>
      <c r="J54" s="89"/>
      <c r="K54" s="89"/>
      <c r="L54" s="89"/>
      <c r="O54" s="35" t="s">
        <v>35</v>
      </c>
      <c r="P54" s="27" t="s">
        <v>16</v>
      </c>
      <c r="Q54" s="29"/>
      <c r="R54" s="28"/>
      <c r="T54" s="29">
        <v>206.80187607729292</v>
      </c>
      <c r="U54" s="30">
        <v>0</v>
      </c>
      <c r="V54" s="30">
        <v>1</v>
      </c>
    </row>
    <row r="55" spans="2:22" x14ac:dyDescent="0.25">
      <c r="B55" s="35" t="s">
        <v>36</v>
      </c>
      <c r="C55" t="s">
        <v>16</v>
      </c>
      <c r="G55" s="29">
        <v>203.51069655266261</v>
      </c>
      <c r="H55" s="30">
        <v>7.7564357631476621E-4</v>
      </c>
      <c r="I55" s="30">
        <v>0.99922435642368523</v>
      </c>
      <c r="J55" s="89"/>
      <c r="K55" s="89"/>
      <c r="L55" s="89"/>
      <c r="O55" s="35" t="s">
        <v>36</v>
      </c>
      <c r="P55" s="27" t="s">
        <v>16</v>
      </c>
      <c r="Q55" s="29"/>
      <c r="R55" s="28"/>
      <c r="T55" s="29">
        <v>203.35284478817019</v>
      </c>
      <c r="U55" s="30">
        <v>0</v>
      </c>
      <c r="V55" s="30">
        <v>1</v>
      </c>
    </row>
    <row r="56" spans="2:22" x14ac:dyDescent="0.25">
      <c r="B56" s="35" t="s">
        <v>37</v>
      </c>
      <c r="C56" t="s">
        <v>16</v>
      </c>
      <c r="G56" s="29">
        <v>104.79407517917083</v>
      </c>
      <c r="H56" s="30">
        <v>1.1414150573942239E-2</v>
      </c>
      <c r="I56" s="30">
        <v>0.98858584942605776</v>
      </c>
      <c r="J56" s="89"/>
      <c r="K56" s="89"/>
      <c r="L56" s="89"/>
      <c r="O56" s="35" t="s">
        <v>37</v>
      </c>
      <c r="P56" s="27" t="s">
        <v>16</v>
      </c>
      <c r="Q56" s="29"/>
      <c r="R56" s="28"/>
      <c r="T56" s="29">
        <v>103.59793982581874</v>
      </c>
      <c r="U56" s="30">
        <v>0</v>
      </c>
      <c r="V56" s="30">
        <v>1</v>
      </c>
    </row>
    <row r="57" spans="2:22" x14ac:dyDescent="0.25">
      <c r="B57" s="35" t="s">
        <v>38</v>
      </c>
      <c r="C57" t="s">
        <v>16</v>
      </c>
      <c r="G57" s="29">
        <v>448.97175728023223</v>
      </c>
      <c r="H57" s="30">
        <v>1.740144011653233E-2</v>
      </c>
      <c r="I57" s="30">
        <v>0.98259855988346767</v>
      </c>
      <c r="J57" s="89"/>
      <c r="K57" s="89"/>
      <c r="L57" s="89"/>
      <c r="O57" s="35" t="s">
        <v>38</v>
      </c>
      <c r="P57" s="27" t="s">
        <v>16</v>
      </c>
      <c r="Q57" s="29"/>
      <c r="R57" s="28"/>
      <c r="T57" s="29">
        <v>441.15900213190599</v>
      </c>
      <c r="U57" s="30">
        <v>0</v>
      </c>
      <c r="V57" s="30">
        <v>1</v>
      </c>
    </row>
    <row r="58" spans="2:22" x14ac:dyDescent="0.25">
      <c r="B58" s="35" t="s">
        <v>39</v>
      </c>
      <c r="C58" t="s">
        <v>16</v>
      </c>
      <c r="G58" s="29">
        <v>559.66194780005446</v>
      </c>
      <c r="H58" s="30">
        <v>7.381077304756567E-3</v>
      </c>
      <c r="I58" s="30">
        <v>0.99261892269524343</v>
      </c>
      <c r="J58" s="89"/>
      <c r="K58" s="89"/>
      <c r="L58" s="89"/>
      <c r="O58" s="35" t="s">
        <v>39</v>
      </c>
      <c r="P58" s="27" t="s">
        <v>16</v>
      </c>
      <c r="Q58" s="29"/>
      <c r="R58" s="28"/>
      <c r="T58" s="29">
        <v>558.34787722035742</v>
      </c>
      <c r="U58" s="30">
        <v>5.0449507134674443E-3</v>
      </c>
      <c r="V58" s="30">
        <v>0.99495504928653256</v>
      </c>
    </row>
    <row r="59" spans="2:22" x14ac:dyDescent="0.25">
      <c r="B59" s="35" t="s">
        <v>40</v>
      </c>
      <c r="C59" t="s">
        <v>16</v>
      </c>
      <c r="G59" s="29">
        <v>551.32228603828366</v>
      </c>
      <c r="H59" s="30">
        <v>7.7502471387203009E-4</v>
      </c>
      <c r="I59" s="30">
        <v>0.99922497528612797</v>
      </c>
      <c r="J59" s="89"/>
      <c r="K59" s="89"/>
      <c r="L59" s="89"/>
      <c r="O59" s="35" t="s">
        <v>40</v>
      </c>
      <c r="P59" s="27" t="s">
        <v>16</v>
      </c>
      <c r="Q59" s="29"/>
      <c r="R59" s="28"/>
      <c r="T59" s="29">
        <v>551.01021128549405</v>
      </c>
      <c r="U59" s="30">
        <v>2.0909529776169666E-4</v>
      </c>
      <c r="V59" s="30">
        <v>0.9997909047022383</v>
      </c>
    </row>
    <row r="60" spans="2:22" x14ac:dyDescent="0.25">
      <c r="B60" s="35" t="s">
        <v>41</v>
      </c>
      <c r="C60" t="s">
        <v>16</v>
      </c>
      <c r="G60" s="29">
        <v>677.67067169554593</v>
      </c>
      <c r="H60" s="30">
        <v>7.8982979661357255E-5</v>
      </c>
      <c r="I60" s="30">
        <v>0.99992101702033864</v>
      </c>
      <c r="J60" s="89"/>
      <c r="K60" s="89"/>
      <c r="L60" s="89"/>
      <c r="O60" s="35" t="s">
        <v>41</v>
      </c>
      <c r="P60" s="27" t="s">
        <v>16</v>
      </c>
      <c r="Q60" s="29"/>
      <c r="R60" s="28"/>
      <c r="T60" s="29">
        <v>677.61896163476399</v>
      </c>
      <c r="U60" s="30">
        <v>2.6775934564016168E-6</v>
      </c>
      <c r="V60" s="30">
        <v>0.9999973224065436</v>
      </c>
    </row>
    <row r="61" spans="2:22" x14ac:dyDescent="0.25">
      <c r="B61" s="35" t="s">
        <v>42</v>
      </c>
      <c r="C61" t="s">
        <v>16</v>
      </c>
      <c r="G61" s="29">
        <v>514.35316319513743</v>
      </c>
      <c r="H61" s="30">
        <v>4.6563187712755916E-4</v>
      </c>
      <c r="I61" s="30">
        <v>0.99953436812287244</v>
      </c>
      <c r="J61" s="89"/>
      <c r="K61" s="89"/>
      <c r="L61" s="89"/>
      <c r="O61" s="35" t="s">
        <v>42</v>
      </c>
      <c r="P61" s="27" t="s">
        <v>16</v>
      </c>
      <c r="Q61" s="29"/>
      <c r="R61" s="28"/>
      <c r="T61" s="29">
        <v>514.12545748888692</v>
      </c>
      <c r="U61" s="30">
        <v>2.2938997598198618E-5</v>
      </c>
      <c r="V61" s="30">
        <v>0.9999770610024018</v>
      </c>
    </row>
    <row r="62" spans="2:22" x14ac:dyDescent="0.25">
      <c r="B62" s="35" t="s">
        <v>43</v>
      </c>
      <c r="C62" t="s">
        <v>16</v>
      </c>
      <c r="G62" s="29">
        <v>344.29191231969526</v>
      </c>
      <c r="H62" s="30">
        <v>4.1764053000004075E-4</v>
      </c>
      <c r="I62" s="30">
        <v>0.99958235946999996</v>
      </c>
      <c r="J62" s="89"/>
      <c r="K62" s="89"/>
      <c r="L62" s="89"/>
      <c r="O62" s="35" t="s">
        <v>43</v>
      </c>
      <c r="P62" s="27" t="s">
        <v>16</v>
      </c>
      <c r="Q62" s="29"/>
      <c r="R62" s="28"/>
      <c r="T62" s="29">
        <v>344.14812206295932</v>
      </c>
      <c r="U62" s="30">
        <v>0</v>
      </c>
      <c r="V62" s="30">
        <v>1</v>
      </c>
    </row>
    <row r="63" spans="2:22" x14ac:dyDescent="0.25">
      <c r="B63" s="35" t="s">
        <v>44</v>
      </c>
      <c r="C63" t="s">
        <v>16</v>
      </c>
      <c r="D63">
        <v>409</v>
      </c>
      <c r="E63">
        <v>409</v>
      </c>
      <c r="F63" s="29">
        <v>435.01</v>
      </c>
      <c r="G63" s="29">
        <v>389.06261340832805</v>
      </c>
      <c r="H63" s="30">
        <v>6.7620548746460951E-4</v>
      </c>
      <c r="I63" s="30">
        <v>0.99932379451253539</v>
      </c>
      <c r="J63" s="89"/>
      <c r="K63" s="89"/>
      <c r="L63" s="89"/>
      <c r="O63" s="35" t="s">
        <v>44</v>
      </c>
      <c r="P63" s="27" t="s">
        <v>16</v>
      </c>
      <c r="Q63" s="10">
        <v>409</v>
      </c>
      <c r="R63" s="10">
        <v>409</v>
      </c>
      <c r="S63" s="10">
        <v>435.01</v>
      </c>
      <c r="T63" s="29">
        <v>388.79952713417401</v>
      </c>
      <c r="U63" s="30">
        <v>0</v>
      </c>
      <c r="V63" s="30">
        <v>1</v>
      </c>
    </row>
    <row r="64" spans="2:22" x14ac:dyDescent="0.25">
      <c r="B64" s="67" t="s">
        <v>45</v>
      </c>
      <c r="C64" s="1" t="s">
        <v>16</v>
      </c>
      <c r="D64" s="1">
        <v>377</v>
      </c>
      <c r="E64" s="1">
        <v>377</v>
      </c>
      <c r="F64" s="76">
        <v>216.59</v>
      </c>
      <c r="G64" s="76">
        <v>206.90692793250477</v>
      </c>
      <c r="H64" s="25">
        <v>9.2075578209560582E-5</v>
      </c>
      <c r="I64" s="25">
        <v>0.99990792442179044</v>
      </c>
      <c r="J64" s="89"/>
      <c r="K64" s="89"/>
      <c r="L64" s="89"/>
      <c r="M64" s="1"/>
      <c r="N64" s="1"/>
      <c r="O64" s="67" t="s">
        <v>45</v>
      </c>
      <c r="P64" s="27" t="s">
        <v>16</v>
      </c>
      <c r="Q64" s="16">
        <v>377</v>
      </c>
      <c r="R64" s="16">
        <v>377</v>
      </c>
      <c r="S64" s="16">
        <v>216.59</v>
      </c>
      <c r="T64" s="76">
        <v>206.88787685747982</v>
      </c>
      <c r="U64" s="25">
        <v>0</v>
      </c>
      <c r="V64" s="25">
        <v>1</v>
      </c>
    </row>
    <row r="65" spans="2:22" x14ac:dyDescent="0.25">
      <c r="B65" s="67">
        <v>2014</v>
      </c>
      <c r="C65" s="1" t="s">
        <v>117</v>
      </c>
      <c r="D65" s="1">
        <v>317</v>
      </c>
      <c r="E65" s="1">
        <v>317</v>
      </c>
      <c r="F65" s="76">
        <v>139</v>
      </c>
      <c r="G65" s="76">
        <v>1.9528476555613934</v>
      </c>
      <c r="H65" s="25">
        <v>0.57513043856339108</v>
      </c>
      <c r="I65" s="25">
        <v>0.42486956143660892</v>
      </c>
      <c r="J65" s="89"/>
      <c r="K65" s="89"/>
      <c r="L65" s="89"/>
      <c r="M65" s="1"/>
      <c r="N65" s="1"/>
      <c r="O65" s="67">
        <v>2014</v>
      </c>
      <c r="P65" s="27" t="s">
        <v>117</v>
      </c>
      <c r="Q65" s="16">
        <v>317</v>
      </c>
      <c r="R65" s="16">
        <v>317</v>
      </c>
      <c r="S65" s="16">
        <v>139</v>
      </c>
      <c r="T65" s="76">
        <v>1.9522537371553399</v>
      </c>
      <c r="U65" s="25">
        <v>0.57500118392404453</v>
      </c>
      <c r="V65" s="25">
        <v>0.42499881607595547</v>
      </c>
    </row>
    <row r="66" spans="2:22" x14ac:dyDescent="0.25">
      <c r="B66" t="s">
        <v>11</v>
      </c>
      <c r="C66" t="s">
        <v>16</v>
      </c>
      <c r="H66" s="30">
        <v>4.5511701511635749E-4</v>
      </c>
      <c r="I66" s="30">
        <v>0.99954488298488364</v>
      </c>
      <c r="M66" s="1"/>
      <c r="N66" s="1"/>
      <c r="O66" t="s">
        <v>11</v>
      </c>
      <c r="P66" s="27" t="s">
        <v>16</v>
      </c>
      <c r="U66" s="30">
        <v>5.2034348391294394E-5</v>
      </c>
      <c r="V66" s="30">
        <v>0.99994796565160871</v>
      </c>
    </row>
    <row r="67" spans="2:22" x14ac:dyDescent="0.25">
      <c r="B67" t="s">
        <v>12</v>
      </c>
      <c r="C67" t="s">
        <v>16</v>
      </c>
      <c r="H67" s="30">
        <v>1.7317090905035748E-3</v>
      </c>
      <c r="I67" s="30">
        <v>0.99826829090949643</v>
      </c>
      <c r="M67" s="1"/>
      <c r="N67" s="1"/>
      <c r="O67" t="s">
        <v>12</v>
      </c>
      <c r="P67" s="27" t="s">
        <v>16</v>
      </c>
      <c r="U67" s="30">
        <v>9.7086696798631689E-4</v>
      </c>
      <c r="V67" s="30">
        <v>0.99902913303201368</v>
      </c>
    </row>
    <row r="68" spans="2:22" x14ac:dyDescent="0.25">
      <c r="B68" s="2" t="s">
        <v>13</v>
      </c>
      <c r="C68" s="2" t="s">
        <v>16</v>
      </c>
      <c r="D68" s="2"/>
      <c r="E68" s="2"/>
      <c r="F68" s="2"/>
      <c r="G68" s="2"/>
      <c r="H68" s="31">
        <v>3.6160930860503759E-3</v>
      </c>
      <c r="I68" s="31">
        <v>0.99638390691394962</v>
      </c>
      <c r="M68" s="1"/>
      <c r="N68" s="1"/>
      <c r="O68" s="2" t="s">
        <v>13</v>
      </c>
      <c r="P68" s="32" t="s">
        <v>16</v>
      </c>
      <c r="Q68" s="2"/>
      <c r="R68" s="2"/>
      <c r="S68" s="2"/>
      <c r="T68" s="2"/>
      <c r="U68" s="31">
        <v>7.3845256225990585E-4</v>
      </c>
      <c r="V68" s="31">
        <v>0.99926154743774009</v>
      </c>
    </row>
  </sheetData>
  <mergeCells count="5">
    <mergeCell ref="C3:C4"/>
    <mergeCell ref="G3:I3"/>
    <mergeCell ref="P3:P4"/>
    <mergeCell ref="T3:V3"/>
    <mergeCell ref="J3:L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Pollock</vt:lpstr>
      <vt:lpstr>Rockfish Program Allocations</vt:lpstr>
      <vt:lpstr>Pacific Cod</vt:lpstr>
      <vt:lpstr>Sablefish</vt:lpstr>
      <vt:lpstr>Arrowtooth</vt:lpstr>
      <vt:lpstr>Shallow-Water Flatfish</vt:lpstr>
      <vt:lpstr>Deep-Water Flatfish</vt:lpstr>
      <vt:lpstr>Rex Sole</vt:lpstr>
      <vt:lpstr>Rockfish WG</vt:lpstr>
      <vt:lpstr>Rockfish WY</vt:lpstr>
      <vt:lpstr>Secondary Rockfish</vt:lpstr>
      <vt:lpstr>Longnose skates</vt:lpstr>
      <vt:lpstr>Halibut PSC annual</vt:lpstr>
      <vt:lpstr>Halibut PSC alts with reduction</vt:lpstr>
      <vt:lpstr>Chinook PSC annual</vt:lpstr>
      <vt:lpstr> Chinook PSC alts by fishery</vt:lpstr>
      <vt:lpstr>PSC</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Darrell</dc:creator>
  <cp:lastModifiedBy>Sam Cunningham</cp:lastModifiedBy>
  <dcterms:created xsi:type="dcterms:W3CDTF">2015-07-15T12:55:11Z</dcterms:created>
  <dcterms:modified xsi:type="dcterms:W3CDTF">2015-10-19T17:55:44Z</dcterms:modified>
</cp:coreProperties>
</file>